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YimYim\GF_65-68\GF_67\1.DQAs\3.ลงพื้นที่ DQAs_2567\Site visit DQAs2567_HIV Testing\PPT&amp;Tools\"/>
    </mc:Choice>
  </mc:AlternateContent>
  <xr:revisionPtr revIDLastSave="0" documentId="13_ncr:1_{69FB699B-0E2C-4555-91E6-DBCEB271284C}" xr6:coauthVersionLast="47" xr6:coauthVersionMax="47" xr10:uidLastSave="{00000000-0000-0000-0000-000000000000}"/>
  <bookViews>
    <workbookView xWindow="-120" yWindow="-120" windowWidth="29040" windowHeight="15840" tabRatio="580" firstSheet="5" activeTab="5" xr2:uid="{00000000-000D-0000-FFFF-FFFF00000000}"/>
  </bookViews>
  <sheets>
    <sheet name="เดิม" sheetId="1" state="hidden" r:id="rId1"/>
    <sheet name="ข้อคำถามInternal&amp;Audit" sheetId="2" state="hidden" r:id="rId2"/>
    <sheet name="Form สำหรับลงคะแนน_พี่จอยแก้ไข" sheetId="4" state="hidden" r:id="rId3"/>
    <sheet name="เมนู" sheetId="8" state="hidden" r:id="rId4"/>
    <sheet name="Definition old" sheetId="10" state="hidden" r:id="rId5"/>
    <sheet name="1.ใบปะหน้า" sheetId="6" r:id="rId6"/>
    <sheet name="2.คำนิยามการให้คะแนน" sheetId="11" r:id="rId7"/>
    <sheet name="คำนิยามการให้คะแนน (สำหรับถาม)" sheetId="12" r:id="rId8"/>
    <sheet name="3.การประเมินระบบ" sheetId="5" r:id="rId9"/>
    <sheet name="4.สรุปผลการประเมิน" sheetId="7" r:id="rId10"/>
  </sheets>
  <definedNames>
    <definedName name="IA_DOC">เมนู!$P$2:$P$40</definedName>
    <definedName name="IA_DOC1">เมนู!$P$2:$P$40</definedName>
    <definedName name="PR_DDC">เมนู!$I$22:$I$27</definedName>
    <definedName name="_xlnm.Print_Titles" localSheetId="8">'3.การประเมินระบบ'!$1:$3</definedName>
    <definedName name="_xlnm.Print_Titles" localSheetId="2">'Form สำหรับลงคะแนน_พี่จอยแก้ไข'!$1:$3</definedName>
    <definedName name="_xlnm.Print_Titles" localSheetId="1">'ข้อคำถามInternal&amp;Audit'!$1:$2</definedName>
    <definedName name="SR_00">เมนู!$I$2:$I$6</definedName>
    <definedName name="SR_001">เมนู!$I$2:$I$7</definedName>
    <definedName name="SR_01">เมนู!$I$2:$J$6</definedName>
    <definedName name="SR_011">เมนู!$I$2:$J$7</definedName>
    <definedName name="SR_02">เมนู!$J$2:$J$6</definedName>
    <definedName name="SSR_000">เมนู!$I$14:$J$19</definedName>
    <definedName name="SSR_BATS">เมนู!$L$2:$L$43</definedName>
    <definedName name="SSR_BTB">เมนู!$O$2:$O$41</definedName>
    <definedName name="SSR_NAMC">เมนู!$M$2:$M$43</definedName>
    <definedName name="SSR_WVFT">เมนู!$N$2:$N$7</definedName>
    <definedName name="Step">'1.ใบปะหน้า'!$B$4</definedName>
    <definedName name="type">เมนู!$Q$2:$Q$6</definedName>
    <definedName name="เดือน">เมนู!$E$2:$E$13</definedName>
    <definedName name="ปี">เมนู!$F$2:$F$6</definedName>
    <definedName name="วันที่">เมนู!$D$2:$D$32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G66" i="5" l="1"/>
  <c r="F66" i="5"/>
  <c r="E66" i="5"/>
  <c r="D66" i="5"/>
  <c r="C66" i="5"/>
  <c r="G64" i="5"/>
  <c r="F64" i="5"/>
  <c r="E64" i="5"/>
  <c r="D64" i="5"/>
  <c r="C64" i="5"/>
  <c r="G62" i="5"/>
  <c r="F62" i="5"/>
  <c r="E62" i="5"/>
  <c r="D62" i="5"/>
  <c r="C62" i="5"/>
  <c r="G60" i="5"/>
  <c r="F60" i="5"/>
  <c r="E60" i="5"/>
  <c r="D60" i="5"/>
  <c r="C60" i="5"/>
  <c r="G58" i="5"/>
  <c r="F58" i="5"/>
  <c r="E58" i="5"/>
  <c r="D58" i="5"/>
  <c r="C58" i="5"/>
  <c r="F39" i="5"/>
  <c r="E39" i="5"/>
  <c r="D39" i="5"/>
  <c r="D40" i="5" s="1"/>
  <c r="C39" i="5"/>
  <c r="C40" i="5" s="1"/>
  <c r="G68" i="5" l="1"/>
  <c r="D68" i="5"/>
  <c r="F68" i="5"/>
  <c r="E68" i="5"/>
  <c r="C68" i="5"/>
  <c r="E40" i="5"/>
  <c r="A7" i="7" l="1"/>
  <c r="D59" i="5" l="1"/>
  <c r="C59" i="5"/>
  <c r="B66" i="5" l="1"/>
  <c r="B64" i="5"/>
  <c r="B62" i="5"/>
  <c r="B60" i="5"/>
  <c r="B58" i="5"/>
  <c r="F40" i="5" l="1"/>
  <c r="F63" i="5"/>
  <c r="E9" i="7" s="1"/>
  <c r="E63" i="5"/>
  <c r="D9" i="7" s="1"/>
  <c r="D61" i="5"/>
  <c r="C61" i="5"/>
  <c r="C67" i="5"/>
  <c r="A11" i="7"/>
  <c r="A10" i="7"/>
  <c r="A9" i="7"/>
  <c r="A8" i="7"/>
  <c r="G39" i="5"/>
  <c r="D74" i="4"/>
  <c r="D75" i="4" s="1"/>
  <c r="E74" i="4"/>
  <c r="E75" i="4" s="1"/>
  <c r="F74" i="4"/>
  <c r="F75" i="4" s="1"/>
  <c r="G74" i="4"/>
  <c r="G75" i="4" s="1"/>
  <c r="H74" i="4"/>
  <c r="C74" i="4"/>
  <c r="C75" i="4" s="1"/>
  <c r="D76" i="4"/>
  <c r="D77" i="4" s="1"/>
  <c r="E76" i="4"/>
  <c r="F76" i="4"/>
  <c r="F77" i="4" s="1"/>
  <c r="G76" i="4"/>
  <c r="G77" i="4" s="1"/>
  <c r="C76" i="4"/>
  <c r="C77" i="4" s="1"/>
  <c r="D78" i="4"/>
  <c r="D79" i="4" s="1"/>
  <c r="E78" i="4"/>
  <c r="E79" i="4" s="1"/>
  <c r="F78" i="4"/>
  <c r="F79" i="4" s="1"/>
  <c r="G78" i="4"/>
  <c r="G79" i="4" s="1"/>
  <c r="H78" i="4"/>
  <c r="C78" i="4"/>
  <c r="C79" i="4" s="1"/>
  <c r="D80" i="4"/>
  <c r="D81" i="4" s="1"/>
  <c r="E80" i="4"/>
  <c r="E81" i="4" s="1"/>
  <c r="F80" i="4"/>
  <c r="F81" i="4" s="1"/>
  <c r="G80" i="4"/>
  <c r="G81" i="4" s="1"/>
  <c r="H80" i="4"/>
  <c r="C80" i="4"/>
  <c r="C81" i="4" s="1"/>
  <c r="D82" i="4"/>
  <c r="D83" i="4" s="1"/>
  <c r="E82" i="4"/>
  <c r="E83" i="4" s="1"/>
  <c r="F82" i="4"/>
  <c r="F83" i="4" s="1"/>
  <c r="G82" i="4"/>
  <c r="G83" i="4" s="1"/>
  <c r="H82" i="4"/>
  <c r="C82" i="4"/>
  <c r="C83" i="4" s="1"/>
  <c r="H86" i="4"/>
  <c r="H84" i="4"/>
  <c r="D84" i="4"/>
  <c r="D85" i="4" s="1"/>
  <c r="E84" i="4"/>
  <c r="E85" i="4" s="1"/>
  <c r="F84" i="4"/>
  <c r="G84" i="4"/>
  <c r="G85" i="4" s="1"/>
  <c r="C84" i="4"/>
  <c r="C85" i="4" s="1"/>
  <c r="D86" i="4"/>
  <c r="D87" i="4" s="1"/>
  <c r="E86" i="4"/>
  <c r="E87" i="4" s="1"/>
  <c r="F86" i="4"/>
  <c r="F87" i="4" s="1"/>
  <c r="G86" i="4"/>
  <c r="G87" i="4" s="1"/>
  <c r="C86" i="4"/>
  <c r="C87" i="4" s="1"/>
  <c r="H76" i="4"/>
  <c r="E77" i="4"/>
  <c r="H60" i="4"/>
  <c r="G60" i="4"/>
  <c r="G61" i="4" s="1"/>
  <c r="F60" i="4"/>
  <c r="F61" i="4" s="1"/>
  <c r="E60" i="4"/>
  <c r="E61" i="4" s="1"/>
  <c r="D60" i="4"/>
  <c r="D61" i="4" s="1"/>
  <c r="C60" i="4"/>
  <c r="C61" i="4" s="1"/>
  <c r="H54" i="2"/>
  <c r="D54" i="2"/>
  <c r="D55" i="2" s="1"/>
  <c r="E54" i="2"/>
  <c r="E55" i="2" s="1"/>
  <c r="F54" i="2"/>
  <c r="F55" i="2" s="1"/>
  <c r="G54" i="2"/>
  <c r="G55" i="2" s="1"/>
  <c r="C54" i="2"/>
  <c r="C55" i="2" s="1"/>
  <c r="G42" i="5" l="1"/>
  <c r="H88" i="4"/>
  <c r="E61" i="5"/>
  <c r="D8" i="7" s="1"/>
  <c r="F61" i="5"/>
  <c r="E8" i="7" s="1"/>
  <c r="C63" i="5"/>
  <c r="D63" i="5"/>
  <c r="C9" i="7" s="1"/>
  <c r="D65" i="5"/>
  <c r="C10" i="7" s="1"/>
  <c r="F65" i="5"/>
  <c r="E10" i="7" s="1"/>
  <c r="C65" i="5"/>
  <c r="B10" i="7" s="1"/>
  <c r="E65" i="5"/>
  <c r="D67" i="5"/>
  <c r="C11" i="7" s="1"/>
  <c r="F67" i="5"/>
  <c r="E11" i="7" s="1"/>
  <c r="E67" i="5"/>
  <c r="D11" i="7" s="1"/>
  <c r="C8" i="7"/>
  <c r="E88" i="4"/>
  <c r="E89" i="4" s="1"/>
  <c r="F88" i="4"/>
  <c r="F89" i="4" s="1"/>
  <c r="G88" i="4"/>
  <c r="G89" i="4" s="1"/>
  <c r="I83" i="4"/>
  <c r="I87" i="4"/>
  <c r="D88" i="4"/>
  <c r="D89" i="4" s="1"/>
  <c r="I75" i="4"/>
  <c r="I81" i="4"/>
  <c r="F85" i="4"/>
  <c r="I85" i="4" s="1"/>
  <c r="C88" i="4"/>
  <c r="C89" i="4" s="1"/>
  <c r="I79" i="4"/>
  <c r="I77" i="4"/>
  <c r="H63" i="4"/>
  <c r="F69" i="5"/>
  <c r="B11" i="7"/>
  <c r="D69" i="5"/>
  <c r="C69" i="5"/>
  <c r="E69" i="5"/>
  <c r="B7" i="7"/>
  <c r="F59" i="5"/>
  <c r="E59" i="5"/>
  <c r="B8" i="7"/>
  <c r="H59" i="5" l="1"/>
  <c r="F7" i="7" s="1"/>
  <c r="H61" i="5"/>
  <c r="F8" i="7" s="1"/>
  <c r="H69" i="5"/>
  <c r="H67" i="5"/>
  <c r="F11" i="7" s="1"/>
  <c r="D10" i="7"/>
  <c r="H65" i="5"/>
  <c r="F10" i="7" s="1"/>
  <c r="H10" i="7" s="1"/>
  <c r="H63" i="5"/>
  <c r="F9" i="7" s="1"/>
  <c r="D7" i="7"/>
  <c r="B9" i="7"/>
  <c r="B12" i="7" s="1"/>
  <c r="I89" i="4"/>
  <c r="C7" i="7"/>
  <c r="C12" i="7" s="1"/>
  <c r="E7" i="7"/>
  <c r="E12" i="7" s="1"/>
  <c r="F12" i="7" l="1"/>
  <c r="I12" i="7" s="1"/>
  <c r="I11" i="7"/>
  <c r="H11" i="7"/>
  <c r="I7" i="7"/>
  <c r="H7" i="7"/>
  <c r="I9" i="7"/>
  <c r="H9" i="7"/>
  <c r="D12" i="7"/>
  <c r="I10" i="7"/>
  <c r="I8" i="7"/>
  <c r="H8" i="7"/>
  <c r="H12" i="7" l="1"/>
</calcChain>
</file>

<file path=xl/sharedStrings.xml><?xml version="1.0" encoding="utf-8"?>
<sst xmlns="http://schemas.openxmlformats.org/spreadsheetml/2006/main" count="1075" uniqueCount="534">
  <si>
    <r>
      <t xml:space="preserve">การติดตามประเมินผลภายในภาพรวม(Overall internal M&amp;E) และแผนการตรวจสอบ (Audit Plan) </t>
    </r>
    <r>
      <rPr>
        <b/>
        <u/>
        <sz val="16"/>
        <color indexed="8"/>
        <rFont val="BrowalliaUPC"/>
        <family val="2"/>
      </rPr>
      <t xml:space="preserve">   ด้านการบริหารจัดการข้อมูล (Management Information System)</t>
    </r>
  </si>
  <si>
    <t>A. ด้านโครงสร้าง ภาระรับผิดชอบ เจ้าหน้าที่ด้านการบริหารจัดการข้อมูล (Structure and Responsible)</t>
  </si>
  <si>
    <t xml:space="preserve">A1 ด้านโครงสร้าง </t>
  </si>
  <si>
    <t>A2 ด้านภาระรับผิดชอบ</t>
  </si>
  <si>
    <t>* การตรวจวัดคุณภาพข้อมูลรายงานในเชิงปริมาณ (RDQA) ประกอบด้วย 4 ส่วน 1) การตรวจสอบความถูกต้องจากตัวเลขรายงานเทียบกับเอกสารหลักฐาน 2) การตรวจสอบความมีอยู่จริงของเอกสารหลักฐาน 3) การตรวจสอบความครบถ้วนของข้อมูลสำคัญในเอกสารหลักฐาน และ 4) การตรวจสอบความทันเวลาว่าข้อมูลรายงานถูกจัดส่งทันรอบรายงานไตรมาส</t>
  </si>
  <si>
    <t>B. ด้านการพัฒนาศักยภาพ (Capacity Building)</t>
  </si>
  <si>
    <t>C. ด้านนิยามตัวชี้วัด (Indicator Description)</t>
  </si>
  <si>
    <t>** เมื่อใด (ก่อนรอบ SSF / ในรอบ SSR / วางแผนในปีที่ 1 SSF / ยังไม่มีแผน)</t>
  </si>
  <si>
    <t>D. ด้านเครื่องมือในการบันทึกและการรายงานข้อมูล (Data Collection Tool / Reporting Tool)</t>
  </si>
  <si>
    <t>E. ด้านคู่มือในการบริหารจัดการข้อมูล (Guideline for Management Data Process)</t>
  </si>
  <si>
    <t>F. ด้านการบริหารจัดการข้อมูล (Management Data Process)</t>
  </si>
  <si>
    <t>G. การตรวจสอบคุณภาพข้อมูลรายงานในระดับพื้นที่ (Data Verification)</t>
  </si>
  <si>
    <t>หน่วยงานผู้รับทุนรอง (SR) ได้รับการพัฒนาศักยภาพด้านการบริหารจัดการข้อมูล โดยเน้นในการบันทึกข้อมูลในแบบฟอร์มเอกสาร ข้อมูลในโปรแกรมบันทึกข้อมูล และการรายงานข้อมูลที่เป็นมาตรฐาน หรือไม่ เมื่อใด (ก่อนรอบ SSF / ในรอบ SSR / วางแผนในปีที่ 1 SSF / ยังไม่มีแผน)</t>
  </si>
  <si>
    <t>มีเจ้าหน้าที่ที่รับผิดชอบด้านการบริหารจัดการข้อมูลของ SSR ตรวจสอบคุณภาพของข้อมูลรายงานในเชิงปริมาณ (RDQA)* ในระดับ SSR, IA หรือไม่ ก่อนส่งให้กับ SR</t>
  </si>
  <si>
    <t>มีเจ้าหน้าที่ที่รับผิดชอบด้านการบริหารจัดการข้อมูลของ SR ได้ตรวจสอบคุณภาพของข้อมูลรายงานในเชิงปริมาณ (RDQA)* ในระดับ SR, SSR, IA บ่อยเพียงใด (ทุกสัปดาห์/ ทุกเดือน/ ทุกไตรมาส/ 2 ไตรมาสครั้ง)</t>
  </si>
  <si>
    <t>หน่วยงานผู้รับทุนรอง (SR) มีผังโครงสร้างที่ระบุตำแหน่งหน้าที่รับผิดชอบด้านการบริหารจัดการข้อมูลหรือไม่</t>
  </si>
  <si>
    <t>จากผังโครงสร้างที่ระบุตำแหน่งเจ้าหน้าที่ด้านการบริหารจัดการข้อมูลมีเจ้าหน้าที่ตามโครงสร้างหรือไม่</t>
  </si>
  <si>
    <r>
      <t>จากโครงสร้างที่ระบุตำแหน่งที่รับผิดชอบด้านการบริหารจัดการข้อมูล</t>
    </r>
    <r>
      <rPr>
        <b/>
        <u/>
        <sz val="16"/>
        <color indexed="8"/>
        <rFont val="BrowalliaUPC"/>
        <family val="2"/>
      </rPr>
      <t xml:space="preserve">เดิมในรอบSSF </t>
    </r>
    <r>
      <rPr>
        <sz val="16"/>
        <color indexed="8"/>
        <rFont val="BrowalliaUPC"/>
        <family val="2"/>
      </rPr>
      <t>ขณะนี้มีการปรับเปลี่ยนเจ้าหน้าที่ด้านการบริหารจัดการข้อมูลหรือไม่</t>
    </r>
  </si>
  <si>
    <t>มีเจ้าหน้าที่ที่รับผิดชอบด้านการบริหารจัดการข้อมูลของ SR ได้รับมอบหมายให้ตรวจสอบคุณภาพของข้อมูลรายงานในเชิงปริมาณ (RDQA)* ในระดับ SR, SSR, IA หรือไม่ ก่อนส่งให้กับ PR</t>
  </si>
  <si>
    <t>หน่วยงานผู้รับทุนย่อย (SSR) หรือหน่วยปฏิบัติงานในพื้นที่ (IA) ได้รับการพัฒนาศักยภาพด้านการบริหารจัดการข้อมูล โดยเน้นในการบันทึกข้อมูลในแบบฟอร์มเอกสาร ข้อมูลในโปรแกรมบันทึกข้อมูล และการรายงานข้อมูลที่เป็นมาตรฐาน หรือไม่ เมื่อใด</t>
  </si>
  <si>
    <t>หน่วยงานผู้รับทุนรอง (SR) ได้รับการพัฒนาศักยภาพในการตรวจวัดคุณภาพข้อมูลรายงานเชิงปริมาณด้วยตนเอง (RDQA) หรือไม่ เมื่อใด (ก่อนรอบ SSF / ในรอบ SSR / วางแผนในปีที่ 1 SSF / ยังไม่มีแผน)</t>
  </si>
  <si>
    <t xml:space="preserve">หน่วยงานผู้รับทุนย่อย (SSR) หรือหน่วยปฏิบัติงานในพื้นที่ (IA) ได้รับการพัฒนาศักยภาพในการตรวจวัดคุณภาพข้อมูลรายงานเชิงปริมาณด้วยตนเอง (RDQA) หรือไม่ เมื่อใด </t>
  </si>
  <si>
    <t>หน่วยงานผู้รับทุนรอง (SR) มีการถ่ายทอดความรู้เรื่องการบริหารจัดการข้อมูลการรายงาน และการตรวจวัดคุณภาพข้อมูลรายงานด้วยตนเอง ให้กับหน่วยงานผู้รับทุนย่อย (SSR) หรือหน่วยปฏิบัติงานในพื้นที่ (IA) หรือไม่ เมื่อใด (ก่อนรอบ SSF / ในรอบ SSR / วางแผนในปีที่ 1 SSF / ยังไม่มีแผน)</t>
  </si>
  <si>
    <t xml:space="preserve">หน่วยงานผู้รับทุนรอง (SR) มีการจัดทำเอกสารคำอธิบายนิยามตัวชี้วัดหลักและตัวชี้วัดรอง (การนิยามกิจกรรม/บริการ กลุ่มเป้าหมาย วิธีการวัด เงื่อนไขการวัด แหล่งที่มาของข้อมูล) หรือไม่ เมื่อใด** </t>
  </si>
  <si>
    <t xml:space="preserve">(ถ้ามี) หน่วยงานผู้รับทุนรอง (SR) มีการแจกจ่ายเอกสารคำอธิบายนิยามตัวชี้วัดหลักและตัวชี้วัด ไปยังหน่วยงานผู้รับทุนย่อย (SSR) หรือหน่วยปฏิบัติงานในพื้นที่ (IA) หรือไม่ เมื่อใด </t>
  </si>
  <si>
    <t xml:space="preserve">หน่วยงานผู้รับทุนรอง (SR) มีการจัดทำแนวทางหรือมาตรฐานในการดำเนินกิจกรรม/บริการ (Work Instruction) เพื่อเป็นแนวทางดำเนินกิจกรรมในแต่ละตัวชี้วัดหรือไม่ เมื่อใด </t>
  </si>
  <si>
    <t>(ถ้ามี) หน่วยงานผู้รับทุนรอง (SR) มีการแจกจ่ายแนวทางหรือมาตรฐานในการดำเนินกิจกรรม/บริการ (Work Instruction) ไปยังหน่วยงานผู้รับทุนย่อย (SSR) หรือหน่วยปฏิบัติงานในพื้นที่ (IA) หรือไม่ เมื่อใด</t>
  </si>
  <si>
    <t>หน่วยงานผู้รับทุนรอง (SR) ได้กำหนดเครื่องมือ/แบบฟอร์มที่ใช้ในการบันทึกข้อมูล เครื่องมือสำหรับรายงานข้อมูล เพื่อใช้ในทุกระดับ (SR, SSR, IA) หรือไม่ เมื่อใด</t>
  </si>
  <si>
    <t>หน่วยงานผู้รับทุนรอง (SR) มีการจัดทำคู่มือในการอธิบายวิธีใช้ เครื่องมือ/แบบฟอร์มที่ใช้ในการบันทึกข้อมูล เครื่องมือสำหรับรายงานข้อมูล เพื่อใช้ในทุกระดับ (SR, SSR, IA) หรือไม่ เมื่อใด</t>
  </si>
  <si>
    <t>(ถ้ามี) หน่วยงานผู้รับทุนรอง (SR) มีการแจกจ่ายคู่มือในการอธิบายวิธีใช้ เครื่องมือ/แบบฟอร์มที่ใช้ในการบันทึกข้อมูล เครื่องมือสำหรับรายงานข้อมูล ไปยังหน่วยงานผู้รับทุนย่อย (SSR) หรือหน่วยปฏิบัติงานในพื้นที่ (IA) หรือไม่ เมื่อใด</t>
  </si>
  <si>
    <t>หน่วยงานผู้รับทุนรอง (SR) มีการจัดทำแนวทางสำหรับบริหารจัดการข้อมูลรายงาน ประกอบด้วย การบันทึกข้อมูล การตรวจวัดคุณภาพข้อมูลรายงานด้วยตนเอง (RDQA) และการรายงานข้อมูล หรือไม่ เมื่อใด</t>
  </si>
  <si>
    <t>(ถ้ามี) หน่วยงานผู้รับทุนรอง (SR) มีการแจกจ่ายแนวทางสำหรับบริหารจัดการข้อมูลรายงาน ไปยังหน่วยงานผู้รับทุนย่อย (SSR) หรือหน่วยปฏิบัติงานในพื้นที่ (IA) หรือไม่ เมื่อใด</t>
  </si>
  <si>
    <t>หน่วยงานผู้รับทุนรอง (SR) มีการจัดทำโครงสร้างผังการไหลเวียนข้อมูลในทุกระดับ (SR, SSR, IA) สำหรับเป็นแนวทางในการบริหารจัดการข้อมูล หรือไม่ เมื่อใด</t>
  </si>
  <si>
    <t>(ถ้ามี) หน่วยงานผู้รับทุนรอง (SR) มีการแจกจ่ายโครงสร้างผังการไหลเวียนข้อมูลในทุกระดับ (SR, SSR, IA) ไปยังหน่วยงานผู้รับทุนย่อย (SSR) หรือหน่วยปฏิบัติงานในพื้นที่ (IA) หรือไม่ เมื่อใด</t>
  </si>
  <si>
    <t>หน่วยงานผู้รับทุนรอง (SR) มีการจัดทำเอกสารระบุถึงขั้นตอนในการแก้ไขปัญหา ในกรณีที่ หน่วยงานผู้รับทุนย่อย (SSR) หรือหน่วยปฏิบัติงานในพื้นที่ (IA) มีการจัดส่งรายงานล่าช้า ข้อมูลไม่ครบถ้วน ข้อมูลไม่ถูกต้อง หรือมีการจัดส่งรายงานที่ผิดพลาด รวมถึงประเด็นที่มีผลกระทบต่อคุณภาพการรายงานข้อมูล หรือไม่ เมื่อใด</t>
  </si>
  <si>
    <t>(ถ้ามี) หน่วยงานผู้รับทุนรอง (SR) มีการแจกจ่ายเอกสารระบุถึงขั้นตอนในการแก้ไขปัญหา (ข้างต้น) ไปยังหน่วยงานผู้รับทุนย่อย (SSR) หรือหน่วยปฏิบัติงานในพื้นที่ (IA) หรือไม่ เมื่อใด</t>
  </si>
  <si>
    <t>หน่วยงานผู้รับทุนรอง (SR) มีการกำหนดขั้นตอนการบันทึกข้อมูลจากแบบฟอร์มเอกสารหลักฐาน จนถึงการบันทึกข้อมูลเข้าสู่ระบบคอมพิวเตอร์ (ฐานข้อมูล) โดยมีวิธีการควบคุมคุณภาพ และการตรวจสอบเพื่อป้องกันการบันทึกข้อมูลผิดพลาดหรือซ้ำซ้อน หรือไม่ ตั้งแต่เมื่อใด โปรดอธิบาย</t>
  </si>
  <si>
    <t>หน่วยงานผู้รับทุนรอง (SR) มีการแจกจ่ายขั้นตอนการบันทึกข้อมูลจากแบบฟอร์มเอกสารหลักฐาน จนถึงการบันทึกข้อมูลเข้าสู่ระบบคอมพิวเตอร์ (ฐานข้อมูล) ไปยังหน่วยงานผู้รับทุนย่อย (SSR) หรือหน่วยปฏิบัติงานในพื้นที่ (IA) หรือไม่ เมื่อใด</t>
  </si>
  <si>
    <r>
      <t>หน่วยงานผู้รับทุนรอง (SR) มีการส่งข้อมูลรายงานย้อนกลับ (feedback) ที่ผ่านการตรวจสอบคุณภาพข้อมูลเชิงปริมาณ</t>
    </r>
    <r>
      <rPr>
        <u/>
        <sz val="16"/>
        <color indexed="8"/>
        <rFont val="BrowalliaUPC"/>
        <family val="2"/>
      </rPr>
      <t>โดย SR</t>
    </r>
    <r>
      <rPr>
        <sz val="16"/>
        <color indexed="8"/>
        <rFont val="BrowalliaUPC"/>
        <family val="2"/>
      </rPr>
      <t xml:space="preserve"> ให้กับหน่วยงานผู้รับทุนย่อย (SSR) หรือหน่วยปฏิบัติงานในพื้นที่ (IA) หรือไม่ เมื่อใด</t>
    </r>
  </si>
  <si>
    <r>
      <t>หน่วยงานผู้รับทุนรอง (SR) มีการส่งข้อมูลรายงานย้อนกลับ (feedback data) ที่ผ่านการตรวจสอบคุณภาพข้อมูลเชิงปริมาณ</t>
    </r>
    <r>
      <rPr>
        <u/>
        <sz val="16"/>
        <color indexed="8"/>
        <rFont val="BrowalliaUPC"/>
        <family val="2"/>
      </rPr>
      <t>โดย PR</t>
    </r>
    <r>
      <rPr>
        <sz val="16"/>
        <color indexed="8"/>
        <rFont val="BrowalliaUPC"/>
        <family val="2"/>
      </rPr>
      <t xml:space="preserve"> ให้กับหน่วยงานผู้รับทุนย่อย (SSR) หรือหน่วยปฏิบัติงานในพื้นที่ (IA) หรือไม่ เมื่อใด</t>
    </r>
  </si>
  <si>
    <t xml:space="preserve">หน่วยงานผู้รับทุนรอง (SR) หน่วยงานผู้รับทุนย่อย (SSR) หรือหน่วยปฏิบัติงานในพื้นที่ (IA) สามารถดำเนินการเก็บรวบรวมข้อมูลให้เป็นไปตามผังการไหลเวียนข้อมูล (Data Flow) หรือไม่ ตั้งแต่เมื่อใด </t>
  </si>
  <si>
    <t>ถ้าหน่วยงาน SR, SSR, IA ไม่สามารถดำเนินการเก็บรวบรวมข้อมูลให้เป็นไปตามผังการไหลเวียนข้อมูล (Data Flow) เกิดจากสาเหตุอะไร และแก้ไขปัญหาอย่างไร</t>
  </si>
  <si>
    <t xml:space="preserve">หน่วยงานผู้รับทุนรอง (SR) มีการเก็บสำรองข้อมูล (Backup data) ที่ได้บันทึกลงในระบบคอมพิวเตอร์หรือไม่? บ่อยแค่ไหน? ครั้งสุดท้ายเมื่อไหร่ ?  </t>
  </si>
  <si>
    <t xml:space="preserve">หน่วยงานผู้รับทุนย่อย (SSR) มีการเก็บสำรองข้อมูล (Backup data) ที่ได้บันทึกลงในระบบคอมพิวเตอร์หรือไม่? บ่อยแค่ไหน? ครั้งสุดท้ายเมื่อไหร่ ?  </t>
  </si>
  <si>
    <t>หน่วยงานผู้รับทุนรอง (SR) มีแบบฟอร์มเอกสารหลักฐานต่างๆ และไฟล์ฐานข้อมูล ที่เกี่ยวข้องสำหรับกิจกรรมภายใต้ตัวชี้วัด เช่น ใบลงทะเบียน แบบประเมินก่อน-หลังการจัดกิจกรรม แบบบันทึกการให้บริการ, แบบบันทึกการจัดกิจกรรม ในแต่ละ SSR, IA พร้อมสำหรับการเข้าตรวจสอบโดย PR, LFA, GF หรือไม่</t>
  </si>
  <si>
    <t>หน่วยงานผู้รับทุนย่อย (SSR) มีแบบฟอร์มเอกสารหลักฐานต่างๆ และไฟล์ฐานข้อมูล ที่เกี่ยวข้องสำหรับกิจกรรมภายใต้ตัวชี้วัด เช่น ใบลงทะเบียน แบบประเมินก่อน-หลังการจัดกิจกรรม แบบบันทึกการให้บริการ, แบบบันทึกการจัดกิจกรรม ในแต่ละ SSR, IA พร้อมสำหรับการเข้าตรวจสอบโดย PR, LFA, GF หรือไม่</t>
  </si>
  <si>
    <t>หน่วยงานผู้รับทุนรอง (SR) มีการเข้าตรวจสอบคุณภาพข้อมูลรายงาน และให้คำแนะนำหน่วยงานผู้รับทุนย่อย (SSR) หรือหน่วยปฏิบัติงานในพื้นที่ (IA) อย่างสม่ำเสมอเป็นประจำหรือไม่ ความถี่เท่าใด</t>
  </si>
  <si>
    <t>ผลการติดตาม และการตรวจสอบ</t>
  </si>
  <si>
    <t>5 หมายถึง มี ครบถ้วน</t>
  </si>
  <si>
    <t>1 หมายถึง ไม่มี</t>
  </si>
  <si>
    <t>3 หมายถึง มี พอใช้</t>
  </si>
  <si>
    <t>4 หมายถึง มี บางส่วน</t>
  </si>
  <si>
    <t>N/A หมายถึง ไม่มีกิจกรรมหรือหน้าที่ที่ต้องดำเนินการตามหัวข้อนี้</t>
  </si>
  <si>
    <t>ข้อคำถาม</t>
  </si>
  <si>
    <r>
      <t xml:space="preserve">การติดตามประเมินผลภายในภาพรวม(Overall internal M&amp;E) และแผนการตรวจสอบ (Audit Plan) 
</t>
    </r>
    <r>
      <rPr>
        <b/>
        <u/>
        <sz val="16"/>
        <color indexed="8"/>
        <rFont val="BrowalliaUPC"/>
        <family val="2"/>
      </rPr>
      <t>ด้านการบริหารจัดการข้อมูล (Management Information System)</t>
    </r>
  </si>
  <si>
    <t>ความหมายของการให้คะแนน ผลการติดตาม และการตรวจสอบ</t>
  </si>
  <si>
    <t>2 หมายถึง มี น้อยมาก</t>
  </si>
  <si>
    <t>***ให้ใส่เลข 1 ในแต่ละช่องคะแนนที่ตรงกับคำตอบของแต่ละข้อ</t>
  </si>
  <si>
    <t>N/A</t>
  </si>
  <si>
    <t>จำนวนข้อ</t>
  </si>
  <si>
    <t>รวมคะแนน</t>
  </si>
  <si>
    <r>
      <t>จากโครงสร้างที่ระบุตำแหน่งเจ้าหน้าที่ด้านการบริหารจัดการข้อมูล</t>
    </r>
    <r>
      <rPr>
        <b/>
        <u/>
        <sz val="16"/>
        <color indexed="8"/>
        <rFont val="BrowalliaUPC"/>
        <family val="2"/>
      </rPr>
      <t>เดิมในรอบSSF</t>
    </r>
    <r>
      <rPr>
        <b/>
        <sz val="16"/>
        <color indexed="8"/>
        <rFont val="BrowalliaUPC"/>
        <family val="2"/>
      </rPr>
      <t xml:space="preserve"> </t>
    </r>
    <r>
      <rPr>
        <sz val="16"/>
        <color indexed="8"/>
        <rFont val="BrowalliaUPC"/>
        <family val="2"/>
      </rPr>
      <t>ขณะนี้มีการปรับเปลี่ยนเจ้าหน้าที่ด้านการบริหารจัดการข้อมูลหรือไม่</t>
    </r>
  </si>
  <si>
    <t>จากผังโครงสร้างที่ระบุตำแหน่งเจ้าหน้าที่ด้านการบริหารจัดการข้อมูลมีเจ้าหน้าที่ตามโครงสร้างหรือไม่
(ถ้ามี ให้ระบุชื่อเจ้าหน้าที่ตามตำแหน่งด้วย)</t>
  </si>
  <si>
    <t>เหตุผล/คำอธิบายเพิ่มเติม</t>
  </si>
  <si>
    <r>
      <t xml:space="preserve">หน่วยงานผู้รับทุนรอง (SR) มีผังโครงสร้างที่ระบุตำแหน่งเจ้าหน้าที่ด้านการบริหารจัดการข้อมูล </t>
    </r>
    <r>
      <rPr>
        <sz val="16"/>
        <color indexed="10"/>
        <rFont val="BrowalliaUPC"/>
        <family val="2"/>
      </rPr>
      <t>(1)</t>
    </r>
    <r>
      <rPr>
        <sz val="16"/>
        <color indexed="8"/>
        <rFont val="BrowalliaUPC"/>
        <family val="2"/>
      </rPr>
      <t xml:space="preserve"> พร้อมทั้งระบุบทบาทหน้าที่รับผิดชอบอย่างชัดเจน </t>
    </r>
    <r>
      <rPr>
        <sz val="16"/>
        <color indexed="10"/>
        <rFont val="BrowalliaUPC"/>
        <family val="2"/>
      </rPr>
      <t>(2)</t>
    </r>
    <r>
      <rPr>
        <sz val="16"/>
        <color indexed="8"/>
        <rFont val="BrowalliaUPC"/>
        <family val="2"/>
      </rPr>
      <t xml:space="preserve"> หรือไม่ </t>
    </r>
  </si>
  <si>
    <r>
      <t>หน่วยงานผู้รับทุนรอง (SR) มีผังโครงสร้างที่ระบุตำแหน่งเจ้าหน้าที่ด้านการบริหารจัดการข้อมูล</t>
    </r>
    <r>
      <rPr>
        <sz val="16"/>
        <color indexed="8"/>
        <rFont val="BrowalliaUPC"/>
        <family val="2"/>
      </rPr>
      <t>พร้อมทั้งระบุบทบาทหน้าที่รับผิดชอบอย่างชัดเจน</t>
    </r>
    <r>
      <rPr>
        <sz val="16"/>
        <color indexed="8"/>
        <rFont val="BrowalliaUPC"/>
        <family val="2"/>
      </rPr>
      <t xml:space="preserve">หรือไม่ </t>
    </r>
  </si>
  <si>
    <t>มีเจ้าหน้าที่ที่รับผิดชอบด้านการบริหารจัดการข้อมูลของ SSR ได้ตรวจสอบคุณภาพของข้อมูลรายงานในเชิงปริมาณ (RDQA)* ในระดับ SSR, IA บ่อยเพียงใด (ทุกสัปดาห์/ ทุกเดือน/ ทุกไตรมาส/ 2 ไตรมาสครั้ง)</t>
  </si>
  <si>
    <t>สำหรับ SR</t>
  </si>
  <si>
    <t>สำหรับ SSR</t>
  </si>
  <si>
    <r>
      <t xml:space="preserve">มีเจ้าหน้าที่ที่รับผิดชอบด้านการบริหารจัดการข้อมูลของ SR </t>
    </r>
    <r>
      <rPr>
        <sz val="16"/>
        <color indexed="10"/>
        <rFont val="BrowalliaUPC"/>
        <family val="2"/>
      </rPr>
      <t xml:space="preserve">(1) </t>
    </r>
    <r>
      <rPr>
        <sz val="16"/>
        <color indexed="8"/>
        <rFont val="BrowalliaUPC"/>
        <family val="2"/>
      </rPr>
      <t xml:space="preserve">ได้ตรวจสอบคุณภาพของข้อมูลรายงานในเชิงปริมาณ (RDQA)* </t>
    </r>
    <r>
      <rPr>
        <sz val="16"/>
        <color indexed="10"/>
        <rFont val="BrowalliaUPC"/>
        <family val="2"/>
      </rPr>
      <t xml:space="preserve">(2) </t>
    </r>
    <r>
      <rPr>
        <sz val="16"/>
        <color indexed="8"/>
        <rFont val="BrowalliaUPC"/>
        <family val="2"/>
      </rPr>
      <t xml:space="preserve">ในระดับ SR, SSR, IA บ่อยเพียงใด (ทุกสัปดาห์ </t>
    </r>
    <r>
      <rPr>
        <sz val="16"/>
        <color indexed="10"/>
        <rFont val="BrowalliaUPC"/>
        <family val="2"/>
      </rPr>
      <t>(3)</t>
    </r>
    <r>
      <rPr>
        <sz val="16"/>
        <color indexed="8"/>
        <rFont val="BrowalliaUPC"/>
        <family val="2"/>
      </rPr>
      <t xml:space="preserve"> / ทุกเดือน </t>
    </r>
    <r>
      <rPr>
        <sz val="16"/>
        <color indexed="10"/>
        <rFont val="BrowalliaUPC"/>
        <family val="2"/>
      </rPr>
      <t>(4)</t>
    </r>
    <r>
      <rPr>
        <sz val="16"/>
        <color indexed="8"/>
        <rFont val="BrowalliaUPC"/>
        <family val="2"/>
      </rPr>
      <t xml:space="preserve"> / ทุกไตรมาส</t>
    </r>
    <r>
      <rPr>
        <sz val="16"/>
        <color indexed="10"/>
        <rFont val="BrowalliaUPC"/>
        <family val="2"/>
      </rPr>
      <t xml:space="preserve"> (5)</t>
    </r>
    <r>
      <rPr>
        <sz val="16"/>
        <color indexed="8"/>
        <rFont val="BrowalliaUPC"/>
        <family val="2"/>
      </rPr>
      <t xml:space="preserve"> / 2 ไตรมาสครั้ง </t>
    </r>
    <r>
      <rPr>
        <sz val="16"/>
        <color indexed="10"/>
        <rFont val="BrowalliaUPC"/>
        <family val="2"/>
      </rPr>
      <t>(6)</t>
    </r>
    <r>
      <rPr>
        <sz val="16"/>
        <color indexed="8"/>
        <rFont val="BrowalliaUPC"/>
        <family val="2"/>
      </rPr>
      <t>)</t>
    </r>
  </si>
  <si>
    <r>
      <t xml:space="preserve">มีเจ้าหน้าที่ที่รับผิดชอบด้านการบริหารจัดการข้อมูลของ SSR </t>
    </r>
    <r>
      <rPr>
        <sz val="16"/>
        <color indexed="10"/>
        <rFont val="BrowalliaUPC"/>
        <family val="2"/>
      </rPr>
      <t xml:space="preserve">(1) </t>
    </r>
    <r>
      <rPr>
        <sz val="16"/>
        <color indexed="8"/>
        <rFont val="BrowalliaUPC"/>
        <family val="2"/>
      </rPr>
      <t xml:space="preserve">ได้ตรวจสอบคุณภาพของข้อมูลรายงานในเชิงปริมาณ (RDQA)* </t>
    </r>
    <r>
      <rPr>
        <sz val="16"/>
        <color indexed="10"/>
        <rFont val="BrowalliaUPC"/>
        <family val="2"/>
      </rPr>
      <t xml:space="preserve">(2) </t>
    </r>
    <r>
      <rPr>
        <sz val="16"/>
        <color indexed="8"/>
        <rFont val="BrowalliaUPC"/>
        <family val="2"/>
      </rPr>
      <t xml:space="preserve">ในระดับ SSR, IA บ่อยเพียงใด (ทุกสัปดาห์ </t>
    </r>
    <r>
      <rPr>
        <sz val="16"/>
        <color indexed="10"/>
        <rFont val="BrowalliaUPC"/>
        <family val="2"/>
      </rPr>
      <t>(3)</t>
    </r>
    <r>
      <rPr>
        <sz val="16"/>
        <color indexed="8"/>
        <rFont val="BrowalliaUPC"/>
        <family val="2"/>
      </rPr>
      <t xml:space="preserve"> / ทุกเดือน </t>
    </r>
    <r>
      <rPr>
        <sz val="16"/>
        <color indexed="10"/>
        <rFont val="BrowalliaUPC"/>
        <family val="2"/>
      </rPr>
      <t>(4)</t>
    </r>
    <r>
      <rPr>
        <sz val="16"/>
        <color indexed="8"/>
        <rFont val="BrowalliaUPC"/>
        <family val="2"/>
      </rPr>
      <t xml:space="preserve"> / ทุกไตรมาส</t>
    </r>
    <r>
      <rPr>
        <sz val="16"/>
        <color indexed="10"/>
        <rFont val="BrowalliaUPC"/>
        <family val="2"/>
      </rPr>
      <t xml:space="preserve"> (5)</t>
    </r>
    <r>
      <rPr>
        <sz val="16"/>
        <color indexed="8"/>
        <rFont val="BrowalliaUPC"/>
        <family val="2"/>
      </rPr>
      <t xml:space="preserve"> / 2 ไตรมาสครั้ง </t>
    </r>
    <r>
      <rPr>
        <sz val="16"/>
        <color indexed="10"/>
        <rFont val="BrowalliaUPC"/>
        <family val="2"/>
      </rPr>
      <t>(6)</t>
    </r>
    <r>
      <rPr>
        <sz val="16"/>
        <color indexed="8"/>
        <rFont val="BrowalliaUPC"/>
        <family val="2"/>
      </rPr>
      <t>)</t>
    </r>
  </si>
  <si>
    <t>มีเจ้าหน้าที่ที่รับผิดชอบด้านการบริหารจัดการข้อมูลของ SSR ได้รับมอบหมายให้ตรวจสอบคุณภาพของข้อมูลรายงานในเชิงปริมาณ (RDQA)* ในระดับ SSR, IA หรือไม่ ก่อนส่งให้กับ SR</t>
  </si>
  <si>
    <t>หน่วยงานผู้รับทุนรอง (SR) ได้รับการพัฒนาศักยภาพในการตรวจวัดคุณภาพข้อมูลรายงานเชิงปริมาณด้วยตนเอง (RDQA) หรือไม่ เมื่อใด (ก่อนรอบ SSF / ในรอบ SSF / วางแผนในปีที่ 1 SSF / ยังไม่มีแผน)</t>
  </si>
  <si>
    <t>หน่วยงานผู้รับทุนรอง (SR) ได้รับการพัฒนาศักยภาพด้านการบริหารจัดการข้อมูล โดยเน้นในการบันทึกข้อมูลในแบบฟอร์มเอกสาร ข้อมูลในโปรแกรมบันทึกข้อมูล และการรายงานข้อมูลที่เป็นมาตรฐาน หรือไม่ เมื่อใด (ก่อนรอบ SSF / ในรอบ SSF / วางแผนในปีที่ 1 SSF / ยังไม่มีแผน)</t>
  </si>
  <si>
    <t>หน่วยงานผู้รับทุนรอง (SR) มีการถ่ายทอดความรู้เรื่องการบริหารจัดการข้อมูลการรายงาน และการตรวจวัดคุณภาพข้อมูลรายงานด้วยตนเอง ให้กับหน่วยงานผู้รับทุนย่อย (SSR) หรือหน่วยปฏิบัติงานในพื้นที่ (IA) หรือไม่ เมื่อใด (ก่อนรอบ SSF / ในรอบ SSF / วางแผนในปีที่ 1 SSF / ยังไม่มีแผน)</t>
  </si>
  <si>
    <r>
      <t>หน่วยงานผู้รับทุนรอง (SR) มีการถ่ายทอดความรู้</t>
    </r>
    <r>
      <rPr>
        <sz val="16"/>
        <color indexed="10"/>
        <rFont val="BrowalliaUPC"/>
        <family val="2"/>
      </rPr>
      <t xml:space="preserve"> (1)</t>
    </r>
    <r>
      <rPr>
        <sz val="16"/>
        <color indexed="8"/>
        <rFont val="BrowalliaUPC"/>
        <family val="2"/>
      </rPr>
      <t xml:space="preserve"> เรื่องการบริหารจัดการข้อมูลการรายงาน </t>
    </r>
    <r>
      <rPr>
        <sz val="16"/>
        <color indexed="10"/>
        <rFont val="BrowalliaUPC"/>
        <family val="2"/>
      </rPr>
      <t>(2)</t>
    </r>
    <r>
      <rPr>
        <sz val="16"/>
        <color indexed="8"/>
        <rFont val="BrowalliaUPC"/>
        <family val="2"/>
      </rPr>
      <t xml:space="preserve"> และการตรวจวัดคุณภาพข้อมูลรายงานด้วยตนเอง </t>
    </r>
    <r>
      <rPr>
        <sz val="16"/>
        <color indexed="10"/>
        <rFont val="BrowalliaUPC"/>
        <family val="2"/>
      </rPr>
      <t xml:space="preserve">(3) </t>
    </r>
    <r>
      <rPr>
        <sz val="16"/>
        <color indexed="8"/>
        <rFont val="BrowalliaUPC"/>
        <family val="2"/>
      </rPr>
      <t xml:space="preserve">ให้กับหน่วยงานผู้รับทุนย่อย (SSR) หรือหน่วยปฏิบัติงานในพื้นที่ (IA) หรือไม่ </t>
    </r>
    <r>
      <rPr>
        <sz val="16"/>
        <color indexed="10"/>
        <rFont val="BrowalliaUPC"/>
        <family val="2"/>
      </rPr>
      <t xml:space="preserve">(4) </t>
    </r>
    <r>
      <rPr>
        <sz val="16"/>
        <color indexed="8"/>
        <rFont val="BrowalliaUPC"/>
        <family val="2"/>
      </rPr>
      <t xml:space="preserve">เมื่อใด** </t>
    </r>
    <r>
      <rPr>
        <sz val="16"/>
        <color indexed="10"/>
        <rFont val="BrowalliaUPC"/>
        <family val="2"/>
      </rPr>
      <t>(5)</t>
    </r>
  </si>
  <si>
    <r>
      <t xml:space="preserve">หน่วยงานผู้รับทุนรอง (SR) ได้รับการพัฒนาศักยภาพด้านการบริหารจัดการข้อมูล </t>
    </r>
    <r>
      <rPr>
        <u/>
        <sz val="16"/>
        <color indexed="8"/>
        <rFont val="BrowalliaUPC"/>
        <family val="2"/>
      </rPr>
      <t>(จาก PR หรือมีแผนของ SR เอง)</t>
    </r>
    <r>
      <rPr>
        <sz val="16"/>
        <color indexed="8"/>
        <rFont val="BrowalliaUPC"/>
        <family val="2"/>
      </rPr>
      <t xml:space="preserve"> โดยเน้นในการบันทึกข้อมูลในแบบฟอร์มเอกสาร</t>
    </r>
    <r>
      <rPr>
        <sz val="16"/>
        <color indexed="10"/>
        <rFont val="BrowalliaUPC"/>
        <family val="2"/>
      </rPr>
      <t xml:space="preserve"> (1)</t>
    </r>
    <r>
      <rPr>
        <sz val="16"/>
        <color indexed="8"/>
        <rFont val="BrowalliaUPC"/>
        <family val="2"/>
      </rPr>
      <t xml:space="preserve"> ข้อมูลในโปรแกรมบันทึกข้อมูล </t>
    </r>
    <r>
      <rPr>
        <sz val="16"/>
        <color indexed="10"/>
        <rFont val="BrowalliaUPC"/>
        <family val="2"/>
      </rPr>
      <t xml:space="preserve">(2) </t>
    </r>
    <r>
      <rPr>
        <sz val="16"/>
        <color indexed="8"/>
        <rFont val="BrowalliaUPC"/>
        <family val="2"/>
      </rPr>
      <t xml:space="preserve">และการรายงานข้อมูลที่เป็นมาตรฐาน </t>
    </r>
    <r>
      <rPr>
        <sz val="16"/>
        <color indexed="10"/>
        <rFont val="BrowalliaUPC"/>
        <family val="2"/>
      </rPr>
      <t>(3)</t>
    </r>
    <r>
      <rPr>
        <sz val="16"/>
        <color indexed="8"/>
        <rFont val="BrowalliaUPC"/>
        <family val="2"/>
      </rPr>
      <t xml:space="preserve"> หรือไม่ เมื่อใด** </t>
    </r>
    <r>
      <rPr>
        <sz val="16"/>
        <color indexed="10"/>
        <rFont val="BrowalliaUPC"/>
        <family val="2"/>
      </rPr>
      <t>(4)</t>
    </r>
  </si>
  <si>
    <r>
      <t xml:space="preserve">หน่วยงานผู้รับทุนย่อย (SSR) หรือหน่วยปฏิบัติงานในพื้นที่ (IA) ได้รับการพัฒนาศักยภาพด้านการบริหารจัดการข้อมูล </t>
    </r>
    <r>
      <rPr>
        <u/>
        <sz val="16"/>
        <color indexed="8"/>
        <rFont val="BrowalliaUPC"/>
        <family val="2"/>
      </rPr>
      <t>(จาก PR, จาก SR หรือมีแผนของ SSR/IA เอง)</t>
    </r>
    <r>
      <rPr>
        <sz val="16"/>
        <color indexed="8"/>
        <rFont val="BrowalliaUPC"/>
        <family val="2"/>
      </rPr>
      <t xml:space="preserve"> โดยเน้นในการบันทึกข้อมูลในแบบฟอร์มเอกสาร </t>
    </r>
    <r>
      <rPr>
        <sz val="16"/>
        <color indexed="10"/>
        <rFont val="BrowalliaUPC"/>
        <family val="2"/>
      </rPr>
      <t>(1)</t>
    </r>
    <r>
      <rPr>
        <sz val="16"/>
        <color indexed="8"/>
        <rFont val="BrowalliaUPC"/>
        <family val="2"/>
      </rPr>
      <t xml:space="preserve"> ข้อมูลในโปรแกรมบันทึกข้อมูล </t>
    </r>
    <r>
      <rPr>
        <sz val="16"/>
        <color indexed="10"/>
        <rFont val="BrowalliaUPC"/>
        <family val="2"/>
      </rPr>
      <t>(2)</t>
    </r>
    <r>
      <rPr>
        <sz val="16"/>
        <color indexed="8"/>
        <rFont val="BrowalliaUPC"/>
        <family val="2"/>
      </rPr>
      <t xml:space="preserve"> และการรายงานข้อมูลที่เป็นมาตรฐาน</t>
    </r>
    <r>
      <rPr>
        <sz val="16"/>
        <color indexed="10"/>
        <rFont val="BrowalliaUPC"/>
        <family val="2"/>
      </rPr>
      <t xml:space="preserve"> (3)</t>
    </r>
    <r>
      <rPr>
        <sz val="16"/>
        <color indexed="8"/>
        <rFont val="BrowalliaUPC"/>
        <family val="2"/>
      </rPr>
      <t xml:space="preserve"> หรือไม่ เมื่อใด** </t>
    </r>
    <r>
      <rPr>
        <sz val="16"/>
        <color indexed="10"/>
        <rFont val="BrowalliaUPC"/>
        <family val="2"/>
      </rPr>
      <t>(4)</t>
    </r>
  </si>
  <si>
    <r>
      <t xml:space="preserve">หน่วยงานผู้รับทุนย่อย (SSR) หรือหน่วยปฏิบัติงานในพื้นที่ (IA) ได้รับการพัฒนาศักยภาพในการตรวจวัดคุณภาพข้อมูลรายงานเชิงปริมาณด้วยตนเอง (RDQA) </t>
    </r>
    <r>
      <rPr>
        <u/>
        <sz val="16"/>
        <color indexed="8"/>
        <rFont val="BrowalliaUPC"/>
        <family val="2"/>
      </rPr>
      <t>(จาก PR, จาก SR หรือมีแผนของ SSR/IA เอง)</t>
    </r>
    <r>
      <rPr>
        <sz val="16"/>
        <color indexed="8"/>
        <rFont val="BrowalliaUPC"/>
        <family val="2"/>
      </rPr>
      <t xml:space="preserve"> หรือไม่ </t>
    </r>
    <r>
      <rPr>
        <sz val="16"/>
        <color indexed="10"/>
        <rFont val="BrowalliaUPC"/>
        <family val="2"/>
      </rPr>
      <t>(1)</t>
    </r>
    <r>
      <rPr>
        <sz val="16"/>
        <color indexed="8"/>
        <rFont val="BrowalliaUPC"/>
        <family val="2"/>
      </rPr>
      <t xml:space="preserve"> เมื่อใด** </t>
    </r>
    <r>
      <rPr>
        <sz val="16"/>
        <color indexed="10"/>
        <rFont val="BrowalliaUPC"/>
        <family val="2"/>
      </rPr>
      <t>(2)</t>
    </r>
  </si>
  <si>
    <r>
      <t xml:space="preserve">หน่วยงานผู้รับทุนรอง (SR) มีการจัดทำเอกสารคำอธิบายนิยาม </t>
    </r>
    <r>
      <rPr>
        <sz val="16"/>
        <color indexed="10"/>
        <rFont val="BrowalliaUPC"/>
        <family val="2"/>
      </rPr>
      <t xml:space="preserve">(มี/ไม่มี_1) </t>
    </r>
    <r>
      <rPr>
        <sz val="16"/>
        <color indexed="8"/>
        <rFont val="BrowalliaUPC"/>
        <family val="2"/>
      </rPr>
      <t>ตัวชี้วัดหลัก</t>
    </r>
    <r>
      <rPr>
        <sz val="16"/>
        <color indexed="10"/>
        <rFont val="BrowalliaUPC"/>
        <family val="2"/>
      </rPr>
      <t xml:space="preserve"> (2)</t>
    </r>
    <r>
      <rPr>
        <sz val="16"/>
        <color indexed="8"/>
        <rFont val="BrowalliaUPC"/>
        <family val="2"/>
      </rPr>
      <t xml:space="preserve"> และตัวชี้วัดรอง </t>
    </r>
    <r>
      <rPr>
        <sz val="16"/>
        <color indexed="10"/>
        <rFont val="BrowalliaUPC"/>
        <family val="2"/>
      </rPr>
      <t>(3)</t>
    </r>
    <r>
      <rPr>
        <sz val="16"/>
        <color indexed="8"/>
        <rFont val="BrowalliaUPC"/>
        <family val="2"/>
      </rPr>
      <t xml:space="preserve"> (การนิยามกิจกรรม/บริการ กลุ่มเป้าหมาย วิธีการวัด เงื่อนไขการวัด แหล่งที่มาของข้อมูล) หรือไม่ เมื่อใด**</t>
    </r>
    <r>
      <rPr>
        <sz val="16"/>
        <color indexed="10"/>
        <rFont val="BrowalliaUPC"/>
        <family val="2"/>
      </rPr>
      <t xml:space="preserve"> (4)</t>
    </r>
  </si>
  <si>
    <r>
      <t xml:space="preserve">หน่วยงานผู้รับทุนรอง (SR) มีการจัดทำแนวทางหรือมาตรฐานในการดำเนินกิจกรรม/บริการ (Work Instruction)  </t>
    </r>
    <r>
      <rPr>
        <sz val="16"/>
        <color indexed="10"/>
        <rFont val="BrowalliaUPC"/>
        <family val="2"/>
      </rPr>
      <t>(มี/ไม่มี_1)</t>
    </r>
    <r>
      <rPr>
        <sz val="16"/>
        <color indexed="8"/>
        <rFont val="BrowalliaUPC"/>
        <family val="2"/>
      </rPr>
      <t xml:space="preserve"> เพื่อเป็นแนวทางดำเนินกิจกรรมในแต่ละตัวชี้วัด </t>
    </r>
    <r>
      <rPr>
        <sz val="16"/>
        <color indexed="10"/>
        <rFont val="BrowalliaUPC"/>
        <family val="2"/>
      </rPr>
      <t>(2)</t>
    </r>
    <r>
      <rPr>
        <sz val="16"/>
        <color indexed="8"/>
        <rFont val="BrowalliaUPC"/>
        <family val="2"/>
      </rPr>
      <t xml:space="preserve"> และในแต่ละกิจกรรม </t>
    </r>
    <r>
      <rPr>
        <sz val="16"/>
        <color indexed="10"/>
        <rFont val="BrowalliaUPC"/>
        <family val="2"/>
      </rPr>
      <t xml:space="preserve">(3) </t>
    </r>
    <r>
      <rPr>
        <sz val="16"/>
        <color indexed="8"/>
        <rFont val="BrowalliaUPC"/>
        <family val="2"/>
      </rPr>
      <t xml:space="preserve">หรือไม่ </t>
    </r>
    <r>
      <rPr>
        <sz val="16"/>
        <color indexed="10"/>
        <rFont val="BrowalliaUPC"/>
        <family val="2"/>
      </rPr>
      <t xml:space="preserve"> </t>
    </r>
    <r>
      <rPr>
        <sz val="16"/>
        <color indexed="8"/>
        <rFont val="BrowalliaUPC"/>
        <family val="2"/>
      </rPr>
      <t xml:space="preserve">เมื่อใด** </t>
    </r>
    <r>
      <rPr>
        <sz val="16"/>
        <color indexed="10"/>
        <rFont val="BrowalliaUPC"/>
        <family val="2"/>
      </rPr>
      <t>(4)</t>
    </r>
  </si>
  <si>
    <r>
      <rPr>
        <sz val="16"/>
        <color indexed="10"/>
        <rFont val="BrowalliaUPC"/>
        <family val="2"/>
      </rPr>
      <t>(ถ้ามี)</t>
    </r>
    <r>
      <rPr>
        <sz val="16"/>
        <color indexed="8"/>
        <rFont val="BrowalliaUPC"/>
        <family val="2"/>
      </rPr>
      <t xml:space="preserve"> หน่วยงานผู้รับทุนรอง (SR) มีการแจกจ่ายเอกสารคำอธิบายนิยามตัวชี้วัดหลักและตัวชี้วัด ไปยังหน่วยงานผู้รับทุนย่อย (SSR) หรือหน่วยปฏิบัติงานในพื้นที่ (IA) หรือไม่ </t>
    </r>
    <r>
      <rPr>
        <sz val="16"/>
        <color indexed="10"/>
        <rFont val="BrowalliaUPC"/>
        <family val="2"/>
      </rPr>
      <t>(1)</t>
    </r>
    <r>
      <rPr>
        <sz val="16"/>
        <color indexed="8"/>
        <rFont val="BrowalliaUPC"/>
        <family val="2"/>
      </rPr>
      <t xml:space="preserve"> เมื่อใด**</t>
    </r>
    <r>
      <rPr>
        <sz val="16"/>
        <color indexed="10"/>
        <rFont val="BrowalliaUPC"/>
        <family val="2"/>
      </rPr>
      <t xml:space="preserve"> (2)</t>
    </r>
  </si>
  <si>
    <r>
      <rPr>
        <sz val="16"/>
        <color indexed="10"/>
        <rFont val="BrowalliaUPC"/>
        <family val="2"/>
      </rPr>
      <t>(ถ้ามี)</t>
    </r>
    <r>
      <rPr>
        <sz val="16"/>
        <color indexed="8"/>
        <rFont val="BrowalliaUPC"/>
        <family val="2"/>
      </rPr>
      <t xml:space="preserve"> หน่วยงานผู้รับทุนรอง (SR) มีการแจกจ่ายแนวทางหรือมาตรฐานในการดำเนินกิจกรรม/บริการ (Work Instruction)</t>
    </r>
    <r>
      <rPr>
        <sz val="16"/>
        <color indexed="10"/>
        <rFont val="BrowalliaUPC"/>
        <family val="2"/>
      </rPr>
      <t xml:space="preserve"> </t>
    </r>
    <r>
      <rPr>
        <sz val="16"/>
        <color indexed="8"/>
        <rFont val="BrowalliaUPC"/>
        <family val="2"/>
      </rPr>
      <t>ไปยังหน่วยงานผู้รับทุนย่อย (SSR) หรือหน่วยปฏิบัติงานในพื้นที่ (IA) หรือไม่</t>
    </r>
    <r>
      <rPr>
        <sz val="16"/>
        <color indexed="10"/>
        <rFont val="BrowalliaUPC"/>
        <family val="2"/>
      </rPr>
      <t xml:space="preserve"> (1) </t>
    </r>
    <r>
      <rPr>
        <sz val="16"/>
        <color indexed="8"/>
        <rFont val="BrowalliaUPC"/>
        <family val="2"/>
      </rPr>
      <t>เมื่อใด**</t>
    </r>
    <r>
      <rPr>
        <sz val="16"/>
        <color indexed="10"/>
        <rFont val="BrowalliaUPC"/>
        <family val="2"/>
      </rPr>
      <t xml:space="preserve"> (2)</t>
    </r>
  </si>
  <si>
    <r>
      <t xml:space="preserve">หน่วยงานผู้รับทุนรอง (SR) ได้กำหนดเครื่องมือ/แบบฟอร์มที่ใช้ในการบันทึกข้อมูล </t>
    </r>
    <r>
      <rPr>
        <sz val="16"/>
        <color indexed="10"/>
        <rFont val="BrowalliaUPC"/>
        <family val="2"/>
      </rPr>
      <t xml:space="preserve">(1) </t>
    </r>
    <r>
      <rPr>
        <sz val="16"/>
        <color indexed="8"/>
        <rFont val="BrowalliaUPC"/>
        <family val="2"/>
      </rPr>
      <t xml:space="preserve">เครื่องมือสำหรับรายงานข้อมูล </t>
    </r>
    <r>
      <rPr>
        <sz val="16"/>
        <color indexed="10"/>
        <rFont val="BrowalliaUPC"/>
        <family val="2"/>
      </rPr>
      <t>(2)</t>
    </r>
    <r>
      <rPr>
        <sz val="16"/>
        <color indexed="8"/>
        <rFont val="BrowalliaUPC"/>
        <family val="2"/>
      </rPr>
      <t xml:space="preserve"> เพื่อใช้ในทุกระดับ</t>
    </r>
    <r>
      <rPr>
        <sz val="16"/>
        <color indexed="10"/>
        <rFont val="BrowalliaUPC"/>
        <family val="2"/>
      </rPr>
      <t xml:space="preserve"> (3) </t>
    </r>
    <r>
      <rPr>
        <sz val="16"/>
        <color indexed="8"/>
        <rFont val="BrowalliaUPC"/>
        <family val="2"/>
      </rPr>
      <t xml:space="preserve">(SR, SSR, IA) หรือไม่ เมื่อใด** </t>
    </r>
    <r>
      <rPr>
        <sz val="16"/>
        <color indexed="10"/>
        <rFont val="BrowalliaUPC"/>
        <family val="2"/>
      </rPr>
      <t>(4)</t>
    </r>
  </si>
  <si>
    <r>
      <t>หน่วยงานผู้รับทุนรอง (SR) มีการจัดทำคู่มือในการอธิบายวิธีใช้</t>
    </r>
    <r>
      <rPr>
        <sz val="16"/>
        <color indexed="10"/>
        <rFont val="BrowalliaUPC"/>
        <family val="2"/>
      </rPr>
      <t xml:space="preserve"> (มี/ไม่มี_1) </t>
    </r>
    <r>
      <rPr>
        <sz val="16"/>
        <color indexed="8"/>
        <rFont val="BrowalliaUPC"/>
        <family val="2"/>
      </rPr>
      <t xml:space="preserve">เครื่องมือ/แบบฟอร์มที่ใช้ในการบันทึกข้อมูล </t>
    </r>
    <r>
      <rPr>
        <sz val="16"/>
        <color indexed="10"/>
        <rFont val="BrowalliaUPC"/>
        <family val="2"/>
      </rPr>
      <t xml:space="preserve">(2) </t>
    </r>
    <r>
      <rPr>
        <sz val="16"/>
        <color indexed="8"/>
        <rFont val="BrowalliaUPC"/>
        <family val="2"/>
      </rPr>
      <t xml:space="preserve">เครื่องมือสำหรับรายงานข้อมูล </t>
    </r>
    <r>
      <rPr>
        <sz val="16"/>
        <color indexed="10"/>
        <rFont val="BrowalliaUPC"/>
        <family val="2"/>
      </rPr>
      <t>(3)</t>
    </r>
    <r>
      <rPr>
        <sz val="16"/>
        <color indexed="8"/>
        <rFont val="BrowalliaUPC"/>
        <family val="2"/>
      </rPr>
      <t xml:space="preserve"> เพื่อใช้ในทุกระดับ </t>
    </r>
    <r>
      <rPr>
        <sz val="16"/>
        <color indexed="10"/>
        <rFont val="BrowalliaUPC"/>
        <family val="2"/>
      </rPr>
      <t xml:space="preserve">(4) </t>
    </r>
    <r>
      <rPr>
        <sz val="16"/>
        <color indexed="8"/>
        <rFont val="BrowalliaUPC"/>
        <family val="2"/>
      </rPr>
      <t xml:space="preserve">(SR, SSR, IA) หรือไม่ เมื่อใด** </t>
    </r>
    <r>
      <rPr>
        <sz val="16"/>
        <color indexed="10"/>
        <rFont val="BrowalliaUPC"/>
        <family val="2"/>
      </rPr>
      <t>(5)</t>
    </r>
  </si>
  <si>
    <r>
      <t xml:space="preserve">หน่วยงานผู้รับทุนรอง (SR) มีการจัดทำแนวทางสำหรับบริหารจัดการข้อมูลรายงาน </t>
    </r>
    <r>
      <rPr>
        <sz val="16"/>
        <color indexed="10"/>
        <rFont val="BrowalliaUPC"/>
        <family val="2"/>
      </rPr>
      <t xml:space="preserve">(มี/ไม่มี_1) </t>
    </r>
    <r>
      <rPr>
        <sz val="16"/>
        <color indexed="8"/>
        <rFont val="BrowalliaUPC"/>
        <family val="2"/>
      </rPr>
      <t xml:space="preserve">ประกอบด้วย การบันทึกข้อมูล </t>
    </r>
    <r>
      <rPr>
        <sz val="16"/>
        <color indexed="10"/>
        <rFont val="BrowalliaUPC"/>
        <family val="2"/>
      </rPr>
      <t>(2)</t>
    </r>
    <r>
      <rPr>
        <sz val="16"/>
        <color indexed="8"/>
        <rFont val="BrowalliaUPC"/>
        <family val="2"/>
      </rPr>
      <t xml:space="preserve"> การตรวจวัดคุณภาพข้อมูลรายงานด้วยตนเอง (RDQA) </t>
    </r>
    <r>
      <rPr>
        <sz val="16"/>
        <color indexed="10"/>
        <rFont val="BrowalliaUPC"/>
        <family val="2"/>
      </rPr>
      <t>(3)</t>
    </r>
    <r>
      <rPr>
        <sz val="16"/>
        <color indexed="8"/>
        <rFont val="BrowalliaUPC"/>
        <family val="2"/>
      </rPr>
      <t xml:space="preserve"> และการรายงานข้อมูล</t>
    </r>
    <r>
      <rPr>
        <sz val="16"/>
        <color indexed="10"/>
        <rFont val="BrowalliaUPC"/>
        <family val="2"/>
      </rPr>
      <t xml:space="preserve"> (4)</t>
    </r>
    <r>
      <rPr>
        <sz val="16"/>
        <color indexed="8"/>
        <rFont val="BrowalliaUPC"/>
        <family val="2"/>
      </rPr>
      <t xml:space="preserve"> หรือไม่ เมื่อใด** </t>
    </r>
    <r>
      <rPr>
        <sz val="16"/>
        <color indexed="10"/>
        <rFont val="BrowalliaUPC"/>
        <family val="2"/>
      </rPr>
      <t>(5)</t>
    </r>
  </si>
  <si>
    <r>
      <rPr>
        <sz val="16"/>
        <color indexed="10"/>
        <rFont val="BrowalliaUPC"/>
        <family val="2"/>
      </rPr>
      <t>(ถ้ามี)</t>
    </r>
    <r>
      <rPr>
        <sz val="16"/>
        <color indexed="8"/>
        <rFont val="BrowalliaUPC"/>
        <family val="2"/>
      </rPr>
      <t xml:space="preserve"> หน่วยงานผู้รับทุนรอง (SR) มีการแจกจ่ายคู่มือในการอธิบายวิธีใช้เครื่องมือ/แบบฟอร์มที่ใช้ในการบันทึกข้อมูล </t>
    </r>
    <r>
      <rPr>
        <sz val="16"/>
        <color indexed="10"/>
        <rFont val="BrowalliaUPC"/>
        <family val="2"/>
      </rPr>
      <t>(1)</t>
    </r>
    <r>
      <rPr>
        <sz val="16"/>
        <color indexed="8"/>
        <rFont val="BrowalliaUPC"/>
        <family val="2"/>
      </rPr>
      <t xml:space="preserve"> เครื่องมือสำหรับรายงานข้อมูล </t>
    </r>
    <r>
      <rPr>
        <sz val="16"/>
        <color indexed="10"/>
        <rFont val="BrowalliaUPC"/>
        <family val="2"/>
      </rPr>
      <t>(2)</t>
    </r>
    <r>
      <rPr>
        <sz val="16"/>
        <color indexed="8"/>
        <rFont val="BrowalliaUPC"/>
        <family val="2"/>
      </rPr>
      <t xml:space="preserve"> ไปยังหน่วยงานผู้รับทุนย่อย (SSR) หรือหน่วยปฏิบัติงานในพื้นที่ (IA) หรือไม่ เมื่อใด** </t>
    </r>
    <r>
      <rPr>
        <sz val="16"/>
        <color indexed="10"/>
        <rFont val="BrowalliaUPC"/>
        <family val="2"/>
      </rPr>
      <t>(3)</t>
    </r>
  </si>
  <si>
    <r>
      <rPr>
        <sz val="16"/>
        <color indexed="10"/>
        <rFont val="BrowalliaUPC"/>
        <family val="2"/>
      </rPr>
      <t>(ถ้ามี)</t>
    </r>
    <r>
      <rPr>
        <sz val="16"/>
        <color indexed="8"/>
        <rFont val="BrowalliaUPC"/>
        <family val="2"/>
      </rPr>
      <t xml:space="preserve"> หน่วยงานผู้รับทุนรอง (SR) มีการแจกจ่ายแนวทางสำหรับบริหารจัดการข้อมูลรายงาน ไปยังหน่วยงานผู้รับทุนย่อย (SSR) หรือหน่วยปฏิบัติงานในพื้นที่ (IA) หรือไม่ </t>
    </r>
    <r>
      <rPr>
        <sz val="16"/>
        <color indexed="10"/>
        <rFont val="BrowalliaUPC"/>
        <family val="2"/>
      </rPr>
      <t xml:space="preserve">(1) </t>
    </r>
    <r>
      <rPr>
        <sz val="16"/>
        <color indexed="8"/>
        <rFont val="BrowalliaUPC"/>
        <family val="2"/>
      </rPr>
      <t xml:space="preserve">เมื่อใด** </t>
    </r>
    <r>
      <rPr>
        <sz val="16"/>
        <color indexed="10"/>
        <rFont val="BrowalliaUPC"/>
        <family val="2"/>
      </rPr>
      <t>(2)</t>
    </r>
  </si>
  <si>
    <r>
      <t xml:space="preserve">หน่วยงานผู้รับทุนรอง (SR) มีการจัดทำโครงสร้างผังการไหลเวียนข้อมูล </t>
    </r>
    <r>
      <rPr>
        <sz val="16"/>
        <color indexed="10"/>
        <rFont val="BrowalliaUPC"/>
        <family val="2"/>
      </rPr>
      <t>(มี/ไม่มี_1)</t>
    </r>
    <r>
      <rPr>
        <sz val="16"/>
        <color indexed="8"/>
        <rFont val="BrowalliaUPC"/>
        <family val="2"/>
      </rPr>
      <t xml:space="preserve"> ในทุกระดับ (SR, SSR, IA)</t>
    </r>
    <r>
      <rPr>
        <sz val="16"/>
        <color indexed="10"/>
        <rFont val="BrowalliaUPC"/>
        <family val="2"/>
      </rPr>
      <t xml:space="preserve"> (2)</t>
    </r>
    <r>
      <rPr>
        <sz val="16"/>
        <color indexed="8"/>
        <rFont val="BrowalliaUPC"/>
        <family val="2"/>
      </rPr>
      <t xml:space="preserve"> สำหรับเป็นแนวทางในการบริหารจัดการข้อมูล หรือไม่ เมื่อใด**</t>
    </r>
    <r>
      <rPr>
        <sz val="16"/>
        <color indexed="10"/>
        <rFont val="BrowalliaUPC"/>
        <family val="2"/>
      </rPr>
      <t xml:space="preserve"> (3)</t>
    </r>
  </si>
  <si>
    <r>
      <t xml:space="preserve">** เมื่อใด (ก่อนรอบ SSF / ในรอบ SSF / วางแผนในปีที่ 1 SSF / ยังไม่มีแผน) </t>
    </r>
    <r>
      <rPr>
        <sz val="14"/>
        <color indexed="10"/>
        <rFont val="BrowalliaUPC"/>
        <family val="2"/>
      </rPr>
      <t>ให้ระบุช่วงเวลาให้ชัดเจน</t>
    </r>
  </si>
  <si>
    <r>
      <t>จากผังโครงสร้างที่ระบุตำแหน่งเจ้าหน้าที่ด้านการบริหารจัดการข้อมูล มีเจ้าหน้าที่ที่ปฏิบัติงานจริงตามโครงสร้าง</t>
    </r>
    <r>
      <rPr>
        <sz val="16"/>
        <color indexed="10"/>
        <rFont val="BrowalliaUPC"/>
        <family val="2"/>
      </rPr>
      <t xml:space="preserve"> (1)</t>
    </r>
    <r>
      <rPr>
        <sz val="16"/>
        <color indexed="8"/>
        <rFont val="BrowalliaUPC"/>
        <family val="2"/>
      </rPr>
      <t xml:space="preserve"> หรือไม่ (</t>
    </r>
    <r>
      <rPr>
        <sz val="16"/>
        <color indexed="10"/>
        <rFont val="BrowalliaUPC"/>
        <family val="2"/>
      </rPr>
      <t xml:space="preserve">ถ้ามี </t>
    </r>
    <r>
      <rPr>
        <sz val="16"/>
        <color indexed="8"/>
        <rFont val="BrowalliaUPC"/>
        <family val="2"/>
      </rPr>
      <t>ให้ระบุชื่อเจ้าหน้าที่ตามตำแหน่งด้วย)</t>
    </r>
  </si>
  <si>
    <r>
      <t xml:space="preserve">เจ้าหน้าที่ที่รับผิดชอบด้านการบริหารจัดการข้อมูลของ SR SSR หรือ IA ได้ปฏิบัติงานตามโครงสร้าง </t>
    </r>
    <r>
      <rPr>
        <sz val="16"/>
        <color indexed="10"/>
        <rFont val="BrowalliaUPC"/>
        <family val="2"/>
      </rPr>
      <t>(1)</t>
    </r>
    <r>
      <rPr>
        <sz val="16"/>
        <color indexed="8"/>
        <rFont val="BrowalliaUPC"/>
        <family val="2"/>
      </rPr>
      <t xml:space="preserve"> และภาระงาน (บทบาทหน้าที่) ด้านการบริหารจัดการข้อมูล </t>
    </r>
    <r>
      <rPr>
        <sz val="16"/>
        <color indexed="10"/>
        <rFont val="BrowalliaUPC"/>
        <family val="2"/>
      </rPr>
      <t xml:space="preserve">(2) </t>
    </r>
    <r>
      <rPr>
        <sz val="16"/>
        <color indexed="8"/>
        <rFont val="BrowalliaUPC"/>
        <family val="2"/>
      </rPr>
      <t>หรือไม่ หรือต้องรับผิดชอบหน้าที่อื่นร่วมด้วย (ระบุ ความรับผิดชอบอื่นๆ)</t>
    </r>
  </si>
  <si>
    <r>
      <rPr>
        <sz val="16"/>
        <color indexed="10"/>
        <rFont val="BrowalliaUPC"/>
        <family val="2"/>
      </rPr>
      <t>(ถ้ามี)</t>
    </r>
    <r>
      <rPr>
        <sz val="16"/>
        <color indexed="8"/>
        <rFont val="BrowalliaUPC"/>
        <family val="2"/>
      </rPr>
      <t xml:space="preserve"> หน่วยงานผู้รับทุนรอง (SR) มีการแจกจ่ายโครงสร้างผังการไหลเวียนข้อมูลในทุกระดับ (SR, SSR, IA) ไปยังหน่วยงานผู้รับทุนย่อย (SSR) หรือหน่วยปฏิบัติงานในพื้นที่ (IA) หรือไม่ </t>
    </r>
    <r>
      <rPr>
        <sz val="16"/>
        <color indexed="10"/>
        <rFont val="BrowalliaUPC"/>
        <family val="2"/>
      </rPr>
      <t>(1)</t>
    </r>
    <r>
      <rPr>
        <sz val="16"/>
        <color indexed="8"/>
        <rFont val="BrowalliaUPC"/>
        <family val="2"/>
      </rPr>
      <t xml:space="preserve"> เมื่อใด** </t>
    </r>
    <r>
      <rPr>
        <sz val="16"/>
        <color indexed="10"/>
        <rFont val="BrowalliaUPC"/>
        <family val="2"/>
      </rPr>
      <t>(2)</t>
    </r>
  </si>
  <si>
    <r>
      <t>หน่วยงานผู้รับทุนรอง (SR) มีการจัดทำเอกสารระบุถึงขั้นตอนในการแก้ไขปัญหา</t>
    </r>
    <r>
      <rPr>
        <sz val="16"/>
        <color indexed="10"/>
        <rFont val="BrowalliaUPC"/>
        <family val="2"/>
      </rPr>
      <t xml:space="preserve"> (มี/ไม่มี_1) </t>
    </r>
    <r>
      <rPr>
        <sz val="16"/>
        <color indexed="8"/>
        <rFont val="BrowalliaUPC"/>
        <family val="2"/>
      </rPr>
      <t xml:space="preserve">ในกรณีที่ หน่วยงานผู้รับทุนย่อย (SSR) หรือหน่วยปฏิบัติงานในพื้นที่ (IA) มีการจัดส่งรายงานล่าช้า </t>
    </r>
    <r>
      <rPr>
        <sz val="16"/>
        <color indexed="10"/>
        <rFont val="BrowalliaUPC"/>
        <family val="2"/>
      </rPr>
      <t xml:space="preserve">(2) </t>
    </r>
    <r>
      <rPr>
        <sz val="16"/>
        <color indexed="8"/>
        <rFont val="BrowalliaUPC"/>
        <family val="2"/>
      </rPr>
      <t xml:space="preserve">ข้อมูลไม่ครบถ้วน </t>
    </r>
    <r>
      <rPr>
        <sz val="16"/>
        <color indexed="10"/>
        <rFont val="BrowalliaUPC"/>
        <family val="2"/>
      </rPr>
      <t>(3)</t>
    </r>
    <r>
      <rPr>
        <sz val="16"/>
        <color indexed="8"/>
        <rFont val="BrowalliaUPC"/>
        <family val="2"/>
      </rPr>
      <t xml:space="preserve"> ข้อมูลไม่ถูกต้อง </t>
    </r>
    <r>
      <rPr>
        <sz val="16"/>
        <color indexed="10"/>
        <rFont val="BrowalliaUPC"/>
        <family val="2"/>
      </rPr>
      <t>(4)</t>
    </r>
    <r>
      <rPr>
        <sz val="16"/>
        <color indexed="8"/>
        <rFont val="BrowalliaUPC"/>
        <family val="2"/>
      </rPr>
      <t xml:space="preserve"> หรือมีการจัดส่งรายงานที่ผิดพลาด</t>
    </r>
    <r>
      <rPr>
        <sz val="16"/>
        <color indexed="10"/>
        <rFont val="BrowalliaUPC"/>
        <family val="2"/>
      </rPr>
      <t xml:space="preserve"> (5)</t>
    </r>
    <r>
      <rPr>
        <sz val="16"/>
        <color indexed="8"/>
        <rFont val="BrowalliaUPC"/>
        <family val="2"/>
      </rPr>
      <t xml:space="preserve"> รวมถึงประเด็นที่มีผลกระทบต่อคุณภาพการรายงานข้อมูล </t>
    </r>
    <r>
      <rPr>
        <sz val="16"/>
        <color indexed="10"/>
        <rFont val="BrowalliaUPC"/>
        <family val="2"/>
      </rPr>
      <t>(6)</t>
    </r>
    <r>
      <rPr>
        <sz val="16"/>
        <color indexed="8"/>
        <rFont val="BrowalliaUPC"/>
        <family val="2"/>
      </rPr>
      <t xml:space="preserve"> หรือไม่ เมื่อใด** </t>
    </r>
    <r>
      <rPr>
        <sz val="16"/>
        <color indexed="10"/>
        <rFont val="BrowalliaUPC"/>
        <family val="2"/>
      </rPr>
      <t xml:space="preserve">(7) </t>
    </r>
  </si>
  <si>
    <r>
      <rPr>
        <sz val="16"/>
        <color indexed="10"/>
        <rFont val="BrowalliaUPC"/>
        <family val="2"/>
      </rPr>
      <t>(ถ้ามี)</t>
    </r>
    <r>
      <rPr>
        <sz val="16"/>
        <color indexed="8"/>
        <rFont val="BrowalliaUPC"/>
        <family val="2"/>
      </rPr>
      <t xml:space="preserve"> หน่วยงานผู้รับทุนรอง (SR) มีการแจกจ่ายเอกสารระบุถึงขั้นตอนในการแก้ไขปัญหา (ข้างต้น) ไปยังหน่วยงานผู้รับทุนย่อย (SSR) หรือหน่วยปฏิบัติงานในพื้นที่ (IA) หรือไม่ </t>
    </r>
    <r>
      <rPr>
        <sz val="16"/>
        <color indexed="10"/>
        <rFont val="BrowalliaUPC"/>
        <family val="2"/>
      </rPr>
      <t xml:space="preserve">(1) </t>
    </r>
    <r>
      <rPr>
        <sz val="16"/>
        <color indexed="8"/>
        <rFont val="BrowalliaUPC"/>
        <family val="2"/>
      </rPr>
      <t xml:space="preserve">เมื่อใด** </t>
    </r>
    <r>
      <rPr>
        <sz val="16"/>
        <color indexed="10"/>
        <rFont val="BrowalliaUPC"/>
        <family val="2"/>
      </rPr>
      <t>(2)</t>
    </r>
  </si>
  <si>
    <r>
      <t>หน่วยงานผู้รับทุนรอง (SR) มีการส่งข้อมูลรายงานย้อนกลับ (feedback)</t>
    </r>
    <r>
      <rPr>
        <sz val="16"/>
        <color indexed="10"/>
        <rFont val="BrowalliaUPC"/>
        <family val="2"/>
      </rPr>
      <t xml:space="preserve"> (1)</t>
    </r>
    <r>
      <rPr>
        <sz val="16"/>
        <color indexed="8"/>
        <rFont val="BrowalliaUPC"/>
        <family val="2"/>
      </rPr>
      <t xml:space="preserve"> ที่ผ่านการตรวจสอบคุณภาพข้อมูลเชิงปริมาณ</t>
    </r>
    <r>
      <rPr>
        <u/>
        <sz val="16"/>
        <color indexed="8"/>
        <rFont val="BrowalliaUPC"/>
        <family val="2"/>
      </rPr>
      <t>โดย SR</t>
    </r>
    <r>
      <rPr>
        <sz val="16"/>
        <color indexed="8"/>
        <rFont val="BrowalliaUPC"/>
        <family val="2"/>
      </rPr>
      <t xml:space="preserve"> </t>
    </r>
    <r>
      <rPr>
        <sz val="16"/>
        <color indexed="10"/>
        <rFont val="BrowalliaUPC"/>
        <family val="2"/>
      </rPr>
      <t>(2)</t>
    </r>
    <r>
      <rPr>
        <sz val="16"/>
        <color indexed="8"/>
        <rFont val="BrowalliaUPC"/>
        <family val="2"/>
      </rPr>
      <t xml:space="preserve"> ให้กับหน่วยงานผู้รับทุนย่อย (SSR) หรือหน่วยปฏิบัติงานในพื้นที่ (IA) หรือไม่</t>
    </r>
    <r>
      <rPr>
        <sz val="16"/>
        <color indexed="10"/>
        <rFont val="BrowalliaUPC"/>
        <family val="2"/>
      </rPr>
      <t xml:space="preserve"> (3)</t>
    </r>
    <r>
      <rPr>
        <sz val="16"/>
        <color indexed="8"/>
        <rFont val="BrowalliaUPC"/>
        <family val="2"/>
      </rPr>
      <t xml:space="preserve"> เมื่อใด </t>
    </r>
    <r>
      <rPr>
        <sz val="16"/>
        <color indexed="10"/>
        <rFont val="BrowalliaUPC"/>
        <family val="2"/>
      </rPr>
      <t>(4)</t>
    </r>
  </si>
  <si>
    <r>
      <t>หน่วยงานผู้รับทุนรอง (SR) มีการส่งข้อมูลรายงานย้อนกลับ (feedback data)</t>
    </r>
    <r>
      <rPr>
        <sz val="16"/>
        <color indexed="10"/>
        <rFont val="BrowalliaUPC"/>
        <family val="2"/>
      </rPr>
      <t xml:space="preserve"> (1)</t>
    </r>
    <r>
      <rPr>
        <sz val="16"/>
        <color indexed="8"/>
        <rFont val="BrowalliaUPC"/>
        <family val="2"/>
      </rPr>
      <t xml:space="preserve"> ที่ผ่านการตรวจสอบคุณภาพข้อมูลเชิงปริมาณ</t>
    </r>
    <r>
      <rPr>
        <u/>
        <sz val="16"/>
        <color indexed="8"/>
        <rFont val="BrowalliaUPC"/>
        <family val="2"/>
      </rPr>
      <t>โดย PR</t>
    </r>
    <r>
      <rPr>
        <sz val="16"/>
        <color indexed="8"/>
        <rFont val="BrowalliaUPC"/>
        <family val="2"/>
      </rPr>
      <t xml:space="preserve"> </t>
    </r>
    <r>
      <rPr>
        <sz val="16"/>
        <color indexed="10"/>
        <rFont val="BrowalliaUPC"/>
        <family val="2"/>
      </rPr>
      <t xml:space="preserve">(2) </t>
    </r>
    <r>
      <rPr>
        <sz val="16"/>
        <color indexed="8"/>
        <rFont val="BrowalliaUPC"/>
        <family val="2"/>
      </rPr>
      <t>ให้กับหน่วยงานผู้รับทุนย่อย (SSR) หรือหน่วยปฏิบัติงานในพื้นที่ (IA) หรือไม่</t>
    </r>
    <r>
      <rPr>
        <sz val="16"/>
        <color indexed="10"/>
        <rFont val="BrowalliaUPC"/>
        <family val="2"/>
      </rPr>
      <t xml:space="preserve"> (3) </t>
    </r>
    <r>
      <rPr>
        <sz val="16"/>
        <color indexed="8"/>
        <rFont val="BrowalliaUPC"/>
        <family val="2"/>
      </rPr>
      <t xml:space="preserve"> เมื่อใด</t>
    </r>
    <r>
      <rPr>
        <sz val="16"/>
        <color indexed="10"/>
        <rFont val="BrowalliaUPC"/>
        <family val="2"/>
      </rPr>
      <t xml:space="preserve"> (4)</t>
    </r>
  </si>
  <si>
    <r>
      <t>หน่วยงานผู้รับทุนย่อย (SSR) มีแบบฟอร์มเอกสารหลักฐานต่างๆ</t>
    </r>
    <r>
      <rPr>
        <sz val="16"/>
        <color indexed="10"/>
        <rFont val="BrowalliaUPC"/>
        <family val="2"/>
      </rPr>
      <t xml:space="preserve"> (1) </t>
    </r>
    <r>
      <rPr>
        <sz val="16"/>
        <color indexed="8"/>
        <rFont val="BrowalliaUPC"/>
        <family val="2"/>
      </rPr>
      <t>และไฟล์ฐานข้อมูล ที่เกี่ยวข้องสำหรับกิจกรรมภายใต้ตัวชี้วัด</t>
    </r>
    <r>
      <rPr>
        <sz val="16"/>
        <color indexed="10"/>
        <rFont val="BrowalliaUPC"/>
        <family val="2"/>
      </rPr>
      <t xml:space="preserve"> (2) </t>
    </r>
    <r>
      <rPr>
        <sz val="16"/>
        <color indexed="8"/>
        <rFont val="BrowalliaUPC"/>
        <family val="2"/>
      </rPr>
      <t>เช่น ใบลงทะเบียน แบบประเมินก่อน-หลังการจัดกิจกรรม แบบบันทึกการให้บริการ, แบบบันทึกการจัดกิจกรรม ในแต่ละ SSR, IA พร้อมสำหรับการเข้าตรวจสอบโดย PR, LFA, GF</t>
    </r>
    <r>
      <rPr>
        <sz val="16"/>
        <color indexed="10"/>
        <rFont val="BrowalliaUPC"/>
        <family val="2"/>
      </rPr>
      <t xml:space="preserve"> (3)</t>
    </r>
    <r>
      <rPr>
        <sz val="16"/>
        <color indexed="8"/>
        <rFont val="BrowalliaUPC"/>
        <family val="2"/>
      </rPr>
      <t xml:space="preserve"> หรือไม่</t>
    </r>
  </si>
  <si>
    <r>
      <t>หน่วยงานผู้รับทุนรอง (SR) มีแบบฟอร์มเอกสารหลักฐานต่างๆ</t>
    </r>
    <r>
      <rPr>
        <sz val="16"/>
        <color indexed="10"/>
        <rFont val="BrowalliaUPC"/>
        <family val="2"/>
      </rPr>
      <t xml:space="preserve"> (1) </t>
    </r>
    <r>
      <rPr>
        <sz val="16"/>
        <color indexed="8"/>
        <rFont val="BrowalliaUPC"/>
        <family val="2"/>
      </rPr>
      <t>และไฟล์ฐานข้อมูล ที่เกี่ยวข้องสำหรับกิจกรรมภายใต้ตัวชี้วัด</t>
    </r>
    <r>
      <rPr>
        <sz val="16"/>
        <color indexed="10"/>
        <rFont val="BrowalliaUPC"/>
        <family val="2"/>
      </rPr>
      <t xml:space="preserve"> (2) </t>
    </r>
    <r>
      <rPr>
        <sz val="16"/>
        <color indexed="8"/>
        <rFont val="BrowalliaUPC"/>
        <family val="2"/>
      </rPr>
      <t>เช่น ใบลงทะเบียน แบบประเมินก่อน-หลังการจัดกิจกรรม แบบบันทึกการให้บริการ, แบบบันทึกการจัดกิจกรรม ในแต่ละ SR, SSR, IA พร้อมสำหรับการเข้าตรวจสอบโดย PR, LFA, GF</t>
    </r>
    <r>
      <rPr>
        <sz val="16"/>
        <color indexed="10"/>
        <rFont val="BrowalliaUPC"/>
        <family val="2"/>
      </rPr>
      <t xml:space="preserve"> (3)</t>
    </r>
    <r>
      <rPr>
        <sz val="16"/>
        <color indexed="8"/>
        <rFont val="BrowalliaUPC"/>
        <family val="2"/>
      </rPr>
      <t xml:space="preserve"> หรือไม่</t>
    </r>
  </si>
  <si>
    <r>
      <t xml:space="preserve">หน่วยงานผู้รับทุนรอง (SR) ได้รับการพัฒนาศักยภาพในการตรวจวัดคุณภาพข้อมูลรายงานเชิงปริมาณด้วยตนเอง (RDQA) </t>
    </r>
    <r>
      <rPr>
        <u/>
        <sz val="16"/>
        <color indexed="8"/>
        <rFont val="BrowalliaUPC"/>
        <family val="2"/>
      </rPr>
      <t>(จาก PR หรือมีแผนของ SR เอง)</t>
    </r>
    <r>
      <rPr>
        <sz val="16"/>
        <color indexed="8"/>
        <rFont val="BrowalliaUPC"/>
        <family val="2"/>
      </rPr>
      <t xml:space="preserve"> หรือไม่ </t>
    </r>
    <r>
      <rPr>
        <sz val="16"/>
        <color indexed="10"/>
        <rFont val="BrowalliaUPC"/>
        <family val="2"/>
      </rPr>
      <t xml:space="preserve">(1) </t>
    </r>
    <r>
      <rPr>
        <sz val="16"/>
        <color indexed="8"/>
        <rFont val="BrowalliaUPC"/>
        <family val="2"/>
      </rPr>
      <t xml:space="preserve">เมื่อใด** </t>
    </r>
    <r>
      <rPr>
        <sz val="16"/>
        <color indexed="10"/>
        <rFont val="BrowalliaUPC"/>
        <family val="2"/>
      </rPr>
      <t>(2)</t>
    </r>
  </si>
  <si>
    <r>
      <t xml:space="preserve">* การตรวจวัดคุณภาพข้อมูลรายงานในเชิงปริมาณ (RDQA) ประกอบด้วย 4 ส่วน 1) การตรวจสอบความถูกต้องจากตัวเลขรายงานเทียบกับเอกสารหลักฐาน 2) การตรวจสอบความมีอยู่จริงของเอกสารหลักฐาน 3) การตรวจสอบความครบถ้วนของข้อมูลสำคัญในเอกสารหลักฐาน และ 4) การตรวจสอบความทันเวลาว่าข้อมูลรายงานถูกจัดส่งทันรอบรายงานไตรมาส </t>
    </r>
    <r>
      <rPr>
        <strike/>
        <sz val="14"/>
        <color indexed="36"/>
        <rFont val="BrowalliaUPC"/>
        <family val="2"/>
        <charset val="222"/>
      </rPr>
      <t xml:space="preserve">(2) =&gt; (2.1) (2.2) (2.3) (2.4) </t>
    </r>
  </si>
  <si>
    <r>
      <t xml:space="preserve">มีเจ้าหน้าที่ที่รับผิดชอบด้านการบริหารจัดการข้อมูลของ SR </t>
    </r>
    <r>
      <rPr>
        <sz val="16"/>
        <color indexed="10"/>
        <rFont val="BrowalliaUPC"/>
        <family val="2"/>
      </rPr>
      <t xml:space="preserve">(1) </t>
    </r>
    <r>
      <rPr>
        <sz val="16"/>
        <color indexed="8"/>
        <rFont val="BrowalliaUPC"/>
        <family val="2"/>
      </rPr>
      <t xml:space="preserve">ได้รับมอบหมายให้ตรวจสอบคุณภาพของข้อมูลรายงานในเชิงปริมาณ (RDQA)* </t>
    </r>
    <r>
      <rPr>
        <sz val="16"/>
        <color indexed="10"/>
        <rFont val="BrowalliaUPC"/>
        <family val="2"/>
      </rPr>
      <t xml:space="preserve">(2) </t>
    </r>
    <r>
      <rPr>
        <sz val="16"/>
        <color indexed="8"/>
        <rFont val="BrowalliaUPC"/>
        <family val="2"/>
      </rPr>
      <t>ในระดับ SR, SSR, IA หรือไม่</t>
    </r>
    <r>
      <rPr>
        <sz val="16"/>
        <color indexed="10"/>
        <rFont val="BrowalliaUPC"/>
        <family val="2"/>
      </rPr>
      <t xml:space="preserve"> (3) </t>
    </r>
    <r>
      <rPr>
        <sz val="16"/>
        <color indexed="8"/>
        <rFont val="BrowalliaUPC"/>
        <family val="2"/>
      </rPr>
      <t xml:space="preserve">ก่อนส่งให้กับ PR </t>
    </r>
    <r>
      <rPr>
        <strike/>
        <sz val="16"/>
        <color indexed="36"/>
        <rFont val="BrowalliaUPC"/>
        <family val="2"/>
        <charset val="222"/>
      </rPr>
      <t>(4)</t>
    </r>
  </si>
  <si>
    <r>
      <t>มีเจ้าหน้าที่ที่รับผิดชอบด้านการบริหารจัดการข้อมูลของ SSR</t>
    </r>
    <r>
      <rPr>
        <sz val="16"/>
        <color indexed="10"/>
        <rFont val="BrowalliaUPC"/>
        <family val="2"/>
      </rPr>
      <t xml:space="preserve"> (1)</t>
    </r>
    <r>
      <rPr>
        <sz val="16"/>
        <color indexed="8"/>
        <rFont val="BrowalliaUPC"/>
        <family val="2"/>
      </rPr>
      <t xml:space="preserve"> ได้รับมอบหมายให้ตรวจสอบคุณภาพของข้อมูลรายงานในเชิงปริมาณ (RDQA)*</t>
    </r>
    <r>
      <rPr>
        <sz val="16"/>
        <color indexed="10"/>
        <rFont val="BrowalliaUPC"/>
        <family val="2"/>
      </rPr>
      <t xml:space="preserve"> (2)</t>
    </r>
    <r>
      <rPr>
        <sz val="16"/>
        <color indexed="8"/>
        <rFont val="BrowalliaUPC"/>
        <family val="2"/>
      </rPr>
      <t xml:space="preserve"> ในระดับ SSR, IA หรือไม่ </t>
    </r>
    <r>
      <rPr>
        <sz val="16"/>
        <color indexed="10"/>
        <rFont val="BrowalliaUPC"/>
        <family val="2"/>
      </rPr>
      <t xml:space="preserve">(3) </t>
    </r>
    <r>
      <rPr>
        <sz val="16"/>
        <color indexed="8"/>
        <rFont val="BrowalliaUPC"/>
        <family val="2"/>
      </rPr>
      <t xml:space="preserve">ก่อนส่งให้กับ SR </t>
    </r>
    <r>
      <rPr>
        <strike/>
        <sz val="16"/>
        <color indexed="36"/>
        <rFont val="BrowalliaUPC"/>
        <family val="2"/>
        <charset val="222"/>
      </rPr>
      <t>(4)</t>
    </r>
  </si>
  <si>
    <r>
      <t xml:space="preserve">หน่วยงานผู้รับทุนย่อย (SSR) </t>
    </r>
    <r>
      <rPr>
        <strike/>
        <sz val="16"/>
        <color indexed="36"/>
        <rFont val="BrowalliaUPC"/>
        <family val="2"/>
        <charset val="222"/>
      </rPr>
      <t>ได้รับ</t>
    </r>
    <r>
      <rPr>
        <sz val="16"/>
        <color indexed="36"/>
        <rFont val="BrowalliaUPC"/>
        <family val="2"/>
        <charset val="222"/>
      </rPr>
      <t>มี</t>
    </r>
    <r>
      <rPr>
        <sz val="16"/>
        <color indexed="8"/>
        <rFont val="BrowalliaUPC"/>
        <family val="2"/>
      </rPr>
      <t>การถ่ายทอดความรู้</t>
    </r>
    <r>
      <rPr>
        <sz val="16"/>
        <color indexed="10"/>
        <rFont val="BrowalliaUPC"/>
        <family val="2"/>
      </rPr>
      <t xml:space="preserve"> (1)</t>
    </r>
    <r>
      <rPr>
        <sz val="16"/>
        <color indexed="8"/>
        <rFont val="BrowalliaUPC"/>
        <family val="2"/>
      </rPr>
      <t xml:space="preserve"> เรื่องการบริหารจัดการข้อมูลการรายงาน </t>
    </r>
    <r>
      <rPr>
        <sz val="16"/>
        <color indexed="10"/>
        <rFont val="BrowalliaUPC"/>
        <family val="2"/>
      </rPr>
      <t>(2)</t>
    </r>
    <r>
      <rPr>
        <sz val="16"/>
        <color indexed="8"/>
        <rFont val="BrowalliaUPC"/>
        <family val="2"/>
      </rPr>
      <t xml:space="preserve"> และการตรวจวัดคุณภาพข้อมูลรายงานด้วยตนเอง </t>
    </r>
    <r>
      <rPr>
        <sz val="16"/>
        <color indexed="10"/>
        <rFont val="BrowalliaUPC"/>
        <family val="2"/>
      </rPr>
      <t>(3)</t>
    </r>
    <r>
      <rPr>
        <strike/>
        <sz val="16"/>
        <color indexed="10"/>
        <rFont val="BrowalliaUPC"/>
        <family val="2"/>
        <charset val="222"/>
      </rPr>
      <t xml:space="preserve"> </t>
    </r>
    <r>
      <rPr>
        <strike/>
        <sz val="16"/>
        <color indexed="36"/>
        <rFont val="BrowalliaUPC"/>
        <family val="2"/>
        <charset val="222"/>
      </rPr>
      <t xml:space="preserve">จากหน่วยงานผู้รับทุนรอง (SR) </t>
    </r>
    <r>
      <rPr>
        <sz val="16"/>
        <color indexed="36"/>
        <rFont val="BrowalliaUPC"/>
        <family val="2"/>
        <charset val="222"/>
      </rPr>
      <t xml:space="preserve">ให้กับหน่วยปฏิบัติงานในพื้นที่ (IA) </t>
    </r>
    <r>
      <rPr>
        <sz val="16"/>
        <color indexed="8"/>
        <rFont val="BrowalliaUPC"/>
        <family val="2"/>
      </rPr>
      <t xml:space="preserve">หรือไม่ </t>
    </r>
    <r>
      <rPr>
        <sz val="16"/>
        <color indexed="10"/>
        <rFont val="BrowalliaUPC"/>
        <family val="2"/>
      </rPr>
      <t xml:space="preserve">(4) </t>
    </r>
    <r>
      <rPr>
        <sz val="16"/>
        <color indexed="8"/>
        <rFont val="BrowalliaUPC"/>
        <family val="2"/>
      </rPr>
      <t xml:space="preserve">เมื่อใด** </t>
    </r>
    <r>
      <rPr>
        <sz val="16"/>
        <color indexed="10"/>
        <rFont val="BrowalliaUPC"/>
        <family val="2"/>
      </rPr>
      <t>(5)</t>
    </r>
  </si>
  <si>
    <r>
      <t xml:space="preserve">**เมื่อใด (ก่อนรอบ SSF / ในรอบ SSF / วางแผนในปีที่ 1 SSF / ยังไม่มีแผน) 
</t>
    </r>
    <r>
      <rPr>
        <sz val="16"/>
        <color indexed="62"/>
        <rFont val="BrowalliaUPC"/>
        <family val="2"/>
      </rPr>
      <t xml:space="preserve">ถ้ามีการตอบว่า ยังไม่มีแผน อาจจะต้องพิจารณาให้คะแนนที่น้อยลงไปอีก 1 ขั้น??? (ขอความเห็นจากทีม </t>
    </r>
    <r>
      <rPr>
        <sz val="16"/>
        <color indexed="36"/>
        <rFont val="BrowalliaUPC"/>
        <family val="2"/>
        <charset val="222"/>
      </rPr>
      <t>!!! พี่จอยเห็นด้วย</t>
    </r>
    <r>
      <rPr>
        <sz val="16"/>
        <color indexed="62"/>
        <rFont val="BrowalliaUPC"/>
        <family val="2"/>
      </rPr>
      <t>)</t>
    </r>
  </si>
  <si>
    <t>มีครบถ้วน</t>
  </si>
  <si>
    <t>มีบางส่วน</t>
  </si>
  <si>
    <t>พอใช้</t>
  </si>
  <si>
    <t>น้อยมาก</t>
  </si>
  <si>
    <t>ไม่มี</t>
  </si>
  <si>
    <r>
      <t>หน่วยงานผู้รับทุนรอง (SR) มีการกำหนดขั้นตอนการบันทึกข้อมูลจากแบบฟอร์มเอกสารหลักฐาน</t>
    </r>
    <r>
      <rPr>
        <sz val="16"/>
        <color indexed="10"/>
        <rFont val="BrowalliaUPC"/>
        <family val="2"/>
      </rPr>
      <t xml:space="preserve"> (1) </t>
    </r>
    <r>
      <rPr>
        <sz val="16"/>
        <color indexed="8"/>
        <rFont val="BrowalliaUPC"/>
        <family val="2"/>
      </rPr>
      <t>จนถึงการบันทึกข้อมูลเข้าสู่ระบบคอมพิวเตอร์ (ฐานข้อมูล)</t>
    </r>
    <r>
      <rPr>
        <sz val="16"/>
        <color indexed="10"/>
        <rFont val="BrowalliaUPC"/>
        <family val="2"/>
      </rPr>
      <t xml:space="preserve"> (2) </t>
    </r>
    <r>
      <rPr>
        <sz val="16"/>
        <color indexed="8"/>
        <rFont val="BrowalliaUPC"/>
        <family val="2"/>
      </rPr>
      <t xml:space="preserve">โดยมีวิธีการควบคุมคุณภาพ และการตรวจสอบเพื่อป้องกันการบันทึกข้อมูลผิดพลาดหรือซ้ำซ้อน หรือไม่ </t>
    </r>
    <r>
      <rPr>
        <sz val="16"/>
        <color indexed="10"/>
        <rFont val="BrowalliaUPC"/>
        <family val="2"/>
      </rPr>
      <t xml:space="preserve">(3) </t>
    </r>
    <r>
      <rPr>
        <sz val="16"/>
        <color indexed="8"/>
        <rFont val="BrowalliaUPC"/>
        <family val="2"/>
      </rPr>
      <t xml:space="preserve">ตั้งแต่เมื่อใด </t>
    </r>
    <r>
      <rPr>
        <sz val="16"/>
        <color indexed="36"/>
        <rFont val="BrowalliaUPC"/>
        <family val="2"/>
        <charset val="222"/>
      </rPr>
      <t>(4)</t>
    </r>
    <r>
      <rPr>
        <sz val="16"/>
        <color indexed="8"/>
        <rFont val="BrowalliaUPC"/>
        <family val="2"/>
      </rPr>
      <t xml:space="preserve"> โปรดอธิบาย</t>
    </r>
  </si>
  <si>
    <r>
      <t>หน่วยงานผู้รับทุนรอง (SR) มีการแจกจ่ายขั้นตอนการบันทึกข้อมูลจากแบบฟอร์มเอกสารหลักฐาน</t>
    </r>
    <r>
      <rPr>
        <sz val="16"/>
        <color indexed="10"/>
        <rFont val="BrowalliaUPC"/>
        <family val="2"/>
      </rPr>
      <t xml:space="preserve"> (1) </t>
    </r>
    <r>
      <rPr>
        <sz val="16"/>
        <color indexed="8"/>
        <rFont val="BrowalliaUPC"/>
        <family val="2"/>
      </rPr>
      <t>จนถึงการบันทึกข้อมูลเข้าสู่ระบบคอมพิวเตอร์ (ฐานข้อมูล)</t>
    </r>
    <r>
      <rPr>
        <sz val="16"/>
        <color indexed="10"/>
        <rFont val="BrowalliaUPC"/>
        <family val="2"/>
      </rPr>
      <t xml:space="preserve"> (2)</t>
    </r>
    <r>
      <rPr>
        <sz val="16"/>
        <color indexed="8"/>
        <rFont val="BrowalliaUPC"/>
        <family val="2"/>
      </rPr>
      <t xml:space="preserve"> ไปยังหน่วยงานผู้รับทุนย่อย (SSR) หรือหน่วยปฏิบัติงานในพื้นที่ (IA) </t>
    </r>
    <r>
      <rPr>
        <sz val="16"/>
        <color indexed="36"/>
        <rFont val="BrowalliaUPC"/>
        <family val="2"/>
        <charset val="222"/>
      </rPr>
      <t>(3)</t>
    </r>
    <r>
      <rPr>
        <sz val="16"/>
        <color indexed="8"/>
        <rFont val="BrowalliaUPC"/>
        <family val="2"/>
      </rPr>
      <t xml:space="preserve"> หรือไม่ เมื่อใด</t>
    </r>
    <r>
      <rPr>
        <sz val="16"/>
        <color indexed="10"/>
        <rFont val="BrowalliaUPC"/>
        <family val="2"/>
      </rPr>
      <t xml:space="preserve"> </t>
    </r>
    <r>
      <rPr>
        <sz val="16"/>
        <color indexed="36"/>
        <rFont val="BrowalliaUPC"/>
        <family val="2"/>
        <charset val="222"/>
      </rPr>
      <t>(4</t>
    </r>
    <r>
      <rPr>
        <strike/>
        <sz val="16"/>
        <color indexed="36"/>
        <rFont val="BrowalliaUPC"/>
        <family val="2"/>
        <charset val="222"/>
      </rPr>
      <t>3</t>
    </r>
    <r>
      <rPr>
        <sz val="16"/>
        <color indexed="36"/>
        <rFont val="BrowalliaUPC"/>
        <family val="2"/>
        <charset val="222"/>
      </rPr>
      <t>)</t>
    </r>
  </si>
  <si>
    <r>
      <t xml:space="preserve">หน่วยงานผู้รับทุนรอง (SR) หน่วยงานผู้รับทุนย่อย (SSR) หรือหน่วยปฏิบัติงานในพื้นที่ (IA) สามารถดำเนินการเก็บรวบรวมข้อมูลให้เป็นไปตามผังการไหลเวียนข้อมูล (Data Flow) หรือไม่ </t>
    </r>
    <r>
      <rPr>
        <sz val="16"/>
        <color indexed="10"/>
        <rFont val="BrowalliaUPC"/>
        <family val="2"/>
      </rPr>
      <t xml:space="preserve">(1) </t>
    </r>
    <r>
      <rPr>
        <sz val="16"/>
        <color indexed="8"/>
        <rFont val="BrowalliaUPC"/>
        <family val="2"/>
      </rPr>
      <t xml:space="preserve">ตั้งแต่เมื่อใด </t>
    </r>
    <r>
      <rPr>
        <sz val="16"/>
        <color indexed="36"/>
        <rFont val="BrowalliaUPC"/>
        <family val="2"/>
        <charset val="222"/>
      </rPr>
      <t xml:space="preserve">(2) </t>
    </r>
  </si>
  <si>
    <r>
      <t xml:space="preserve">ถ้าหน่วยงาน SR, SSR, IA ไม่สามารถดำเนินการเก็บรวบรวมข้อมูลให้เป็นไปตามผังการไหลเวียนข้อมูล (Data Flow) เกิดจากสาเหตุอะไร และแก้ไขปัญหาอย่างไร </t>
    </r>
    <r>
      <rPr>
        <sz val="16"/>
        <color indexed="36"/>
        <rFont val="BrowalliaUPC"/>
        <family val="2"/>
        <charset val="222"/>
      </rPr>
      <t>(พิจารณาแนวทางในการแก้ไขปัญหา แจ้งอย่างไม่เป็นทางการ (1) แจ้งแบบเป็นทางการ (2) หรือทำทั้ง 2 อย่าง (3))</t>
    </r>
  </si>
  <si>
    <r>
      <t xml:space="preserve">หน่วยงานผู้รับทุนรอง (SR) มีการเก็บสำรองข้อมูล (Backup data) </t>
    </r>
    <r>
      <rPr>
        <strike/>
        <sz val="16"/>
        <color indexed="36"/>
        <rFont val="BrowalliaUPC"/>
        <family val="2"/>
        <charset val="222"/>
      </rPr>
      <t>(1)</t>
    </r>
    <r>
      <rPr>
        <sz val="16"/>
        <color indexed="36"/>
        <rFont val="BrowalliaUPC"/>
        <family val="2"/>
        <charset val="222"/>
      </rPr>
      <t xml:space="preserve"> </t>
    </r>
    <r>
      <rPr>
        <sz val="16"/>
        <color indexed="8"/>
        <rFont val="BrowalliaUPC"/>
        <family val="2"/>
      </rPr>
      <t xml:space="preserve">ที่ได้บันทึกลงในระบบคอมพิวเตอร์หรือไม่ </t>
    </r>
    <r>
      <rPr>
        <sz val="16"/>
        <color indexed="36"/>
        <rFont val="BrowalliaUPC"/>
        <family val="2"/>
        <charset val="222"/>
      </rPr>
      <t xml:space="preserve">(1) </t>
    </r>
    <r>
      <rPr>
        <strike/>
        <sz val="16"/>
        <color indexed="36"/>
        <rFont val="BrowalliaUPC"/>
        <family val="2"/>
        <charset val="222"/>
      </rPr>
      <t>(2)</t>
    </r>
    <r>
      <rPr>
        <sz val="16"/>
        <color indexed="8"/>
        <rFont val="BrowalliaUPC"/>
        <family val="2"/>
      </rPr>
      <t xml:space="preserve"> บ่อยแค่ไหน </t>
    </r>
    <r>
      <rPr>
        <sz val="16"/>
        <color indexed="36"/>
        <rFont val="BrowalliaUPC"/>
        <family val="2"/>
        <charset val="222"/>
      </rPr>
      <t>(2)</t>
    </r>
    <r>
      <rPr>
        <sz val="16"/>
        <color indexed="8"/>
        <rFont val="BrowalliaUPC"/>
        <family val="2"/>
      </rPr>
      <t xml:space="preserve"> (ให้ระบุความถี่ในการ backup) </t>
    </r>
    <r>
      <rPr>
        <strike/>
        <sz val="16"/>
        <color indexed="36"/>
        <rFont val="BrowalliaUPC"/>
        <family val="2"/>
        <charset val="222"/>
      </rPr>
      <t>(3)</t>
    </r>
    <r>
      <rPr>
        <sz val="16"/>
        <color indexed="36"/>
        <rFont val="BrowalliaUPC"/>
        <family val="2"/>
        <charset val="222"/>
      </rPr>
      <t xml:space="preserve"> </t>
    </r>
    <r>
      <rPr>
        <sz val="16"/>
        <color indexed="8"/>
        <rFont val="BrowalliaUPC"/>
        <family val="2"/>
      </rPr>
      <t xml:space="preserve">ครั้งสุดท้ายเมื่อไหร่ </t>
    </r>
    <r>
      <rPr>
        <sz val="16"/>
        <color indexed="36"/>
        <rFont val="BrowalliaUPC"/>
        <family val="2"/>
        <charset val="222"/>
      </rPr>
      <t>(3)</t>
    </r>
  </si>
  <si>
    <r>
      <t xml:space="preserve">หน่วยงานผู้รับทุนย่อย (SSR) มีการเก็บสำรองข้อมูล (Backup data) </t>
    </r>
    <r>
      <rPr>
        <strike/>
        <sz val="16"/>
        <color indexed="36"/>
        <rFont val="BrowalliaUPC"/>
        <family val="2"/>
        <charset val="222"/>
      </rPr>
      <t xml:space="preserve">(1) </t>
    </r>
    <r>
      <rPr>
        <sz val="16"/>
        <color indexed="8"/>
        <rFont val="BrowalliaUPC"/>
        <family val="2"/>
      </rPr>
      <t>ที่ได้บันทึกลงในระบบคอมพิวเตอร์หรือไม่</t>
    </r>
    <r>
      <rPr>
        <sz val="16"/>
        <color indexed="36"/>
        <rFont val="BrowalliaUPC"/>
        <family val="2"/>
        <charset val="222"/>
      </rPr>
      <t xml:space="preserve"> (1) </t>
    </r>
    <r>
      <rPr>
        <strike/>
        <sz val="16"/>
        <color indexed="36"/>
        <rFont val="BrowalliaUPC"/>
        <family val="2"/>
        <charset val="222"/>
      </rPr>
      <t>(2)</t>
    </r>
    <r>
      <rPr>
        <sz val="16"/>
        <color indexed="8"/>
        <rFont val="BrowalliaUPC"/>
        <family val="2"/>
      </rPr>
      <t xml:space="preserve"> บ่อยแค่ไหน </t>
    </r>
    <r>
      <rPr>
        <sz val="16"/>
        <color indexed="36"/>
        <rFont val="BrowalliaUPC"/>
        <family val="2"/>
        <charset val="222"/>
      </rPr>
      <t>(2)</t>
    </r>
    <r>
      <rPr>
        <sz val="16"/>
        <color indexed="8"/>
        <rFont val="BrowalliaUPC"/>
        <family val="2"/>
      </rPr>
      <t xml:space="preserve"> (ให้ระบุความถี่ในการ backup) </t>
    </r>
    <r>
      <rPr>
        <strike/>
        <sz val="16"/>
        <color indexed="36"/>
        <rFont val="BrowalliaUPC"/>
        <family val="2"/>
        <charset val="222"/>
      </rPr>
      <t xml:space="preserve">(3) </t>
    </r>
    <r>
      <rPr>
        <sz val="16"/>
        <color indexed="8"/>
        <rFont val="BrowalliaUPC"/>
        <family val="2"/>
      </rPr>
      <t xml:space="preserve">ครั้งสุดท้ายเมื่อไหร่ </t>
    </r>
    <r>
      <rPr>
        <sz val="16"/>
        <color indexed="36"/>
        <rFont val="BrowalliaUPC"/>
        <family val="2"/>
        <charset val="222"/>
      </rPr>
      <t>(3)</t>
    </r>
  </si>
  <si>
    <r>
      <t xml:space="preserve">หน่วยงานผู้รับทุนรอง (SR) มีการเข้าตรวจสอบคุณภาพข้อมูลรายงาน </t>
    </r>
    <r>
      <rPr>
        <sz val="16"/>
        <color indexed="10"/>
        <rFont val="BrowalliaUPC"/>
        <family val="2"/>
      </rPr>
      <t>(1)</t>
    </r>
    <r>
      <rPr>
        <sz val="16"/>
        <color indexed="8"/>
        <rFont val="BrowalliaUPC"/>
        <family val="2"/>
      </rPr>
      <t xml:space="preserve"> และให้คำแนะนำหน่วยงานผู้รับทุนย่อย (SSR) หรือหน่วยปฏิบัติงานในพื้นที่ (IA) อย่างสม่ำเสมอเป็นประจำหรือไม่ </t>
    </r>
    <r>
      <rPr>
        <sz val="16"/>
        <color indexed="10"/>
        <rFont val="BrowalliaUPC"/>
        <family val="2"/>
      </rPr>
      <t xml:space="preserve">(2) </t>
    </r>
    <r>
      <rPr>
        <sz val="16"/>
        <color indexed="8"/>
        <rFont val="BrowalliaUPC"/>
        <family val="2"/>
      </rPr>
      <t xml:space="preserve">ความถี่เท่าใด </t>
    </r>
    <r>
      <rPr>
        <sz val="16"/>
        <color indexed="36"/>
        <rFont val="BrowalliaUPC"/>
        <family val="2"/>
        <charset val="222"/>
      </rPr>
      <t>(3)</t>
    </r>
    <r>
      <rPr>
        <sz val="16"/>
        <color indexed="8"/>
        <rFont val="BrowalliaUPC"/>
        <family val="2"/>
      </rPr>
      <t>(ให้ระบุความถี่)</t>
    </r>
  </si>
  <si>
    <t>คะแนนเฉลี่ย</t>
  </si>
  <si>
    <t>A. ด้านโครงสร้าง ภาระรับผิดชอบ เจ้าหน้าที่ด้านการบริหารจัดการข้อมูล (Structure and Responsible) จำนวนข้อ</t>
  </si>
  <si>
    <t>G. การตรวจสอบคุณภาพข้อมูลรายงานในระดับพื้นที่ (Data Verification) จำนวนข้อ</t>
  </si>
  <si>
    <t>F. ด้านการบริหารจัดการข้อมูล (Management Data Process) จำนวนข้อ</t>
  </si>
  <si>
    <t>E. ด้านคู่มือในการบริหารจัดการข้อมูล (Guideline for Management Data Process) จำนวนข้อ</t>
  </si>
  <si>
    <t>D. ด้านเครื่องมือในการบันทึกและการรายงานข้อมูล (Data Collection Tool / Reporting Tool) จำนวนข้อ</t>
  </si>
  <si>
    <t>B. ด้านการพัฒนาศักยภาพ (Capacity Building) จำนวนข้อ</t>
  </si>
  <si>
    <t>C. ด้านนิยามตัวชี้วัด (Indicator Description) จำนวนข้อ</t>
  </si>
  <si>
    <t>ด้านการบริหารจัดการข้อมูล (Management Information System)จำนวนข้อ</t>
  </si>
  <si>
    <t>ข้อคิดเห็นเกี่ยวกับข้อคำถาม (สอบถามจาก SR, SSR ภายหลังตอบข้อคำถามเรียบร้อยแล้ว)</t>
  </si>
  <si>
    <t>ข้อสังเกต จากการสอบถาม (PR ตอบหลังจากเสร็จสิ้นกระบวนการ)</t>
  </si>
  <si>
    <t>Mean</t>
  </si>
  <si>
    <t>Percentage</t>
  </si>
  <si>
    <t>%</t>
  </si>
  <si>
    <t>เอกสารสนับสนุน</t>
  </si>
  <si>
    <t>วันที่</t>
  </si>
  <si>
    <t>เดือน</t>
  </si>
  <si>
    <t>ปี</t>
  </si>
  <si>
    <t>&lt;เพิ่มข้อมูล&gt;</t>
  </si>
  <si>
    <t>ตำแหน่ง</t>
  </si>
  <si>
    <t>ระดับ SR</t>
  </si>
  <si>
    <t>ระดับ SSR</t>
  </si>
  <si>
    <t>SR</t>
  </si>
  <si>
    <t>A</t>
  </si>
  <si>
    <t>ด้านโครงสร้าง ภาระรับผิดชอบ เจ้าหน้าที่ด้านการบริหารจัดการข้อมูล (Structure and Responsible)</t>
  </si>
  <si>
    <t>มกราคม</t>
  </si>
  <si>
    <t>B</t>
  </si>
  <si>
    <t xml:space="preserve">ด้านการพัฒนาศักยภาพ (Capacity Building) </t>
  </si>
  <si>
    <t>กุมภาพันธ์</t>
  </si>
  <si>
    <t>C</t>
  </si>
  <si>
    <t xml:space="preserve">ด้านนิยามตัวชี้วัด (Indicator Description) </t>
  </si>
  <si>
    <t>มีนาคม</t>
  </si>
  <si>
    <t>D</t>
  </si>
  <si>
    <t xml:space="preserve">ด้านเครื่องมือในการบันทึกและการรายงานข้อมูล (Data Collection Tool / Reporting Tool) </t>
  </si>
  <si>
    <t>เมษายน</t>
  </si>
  <si>
    <t>E</t>
  </si>
  <si>
    <t xml:space="preserve">ด้านคู่มือในการบริหารจัดการข้อมูล (Guideline for Management Data Process) </t>
  </si>
  <si>
    <t>พฤษภาคม</t>
  </si>
  <si>
    <t>F</t>
  </si>
  <si>
    <t xml:space="preserve">ด้านการบริหารจัดการข้อมูล (Management Data Process) </t>
  </si>
  <si>
    <t>มิถุนายน</t>
  </si>
  <si>
    <t>G</t>
  </si>
  <si>
    <t xml:space="preserve">การตรวจสอบคุณภาพข้อมูลรายงานในระดับพื้นที่ (Data Verification)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</si>
  <si>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</si>
  <si>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</si>
  <si>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</si>
  <si>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</si>
  <si>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</si>
  <si>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</si>
  <si>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H</t>
  </si>
  <si>
    <t>การใช้ประโยชน์จากข้อมูล (Data Utilization) และการใช้ข้อมูลร่วมกัน (Data Sharing)</t>
  </si>
  <si>
    <t>หน่วยรับทุนรอง</t>
  </si>
  <si>
    <t>สำนักงานสาธารณสุขจังหวัดอุบลราชธานี</t>
  </si>
  <si>
    <t>สำนักงานสาธารณสุขจังหวัดนนทบุรี</t>
  </si>
  <si>
    <t>สำนักงานสาธารณสุขจังหวัดปทุมธานี</t>
  </si>
  <si>
    <t>สำนักงานสาธารณสุขจังหวัดสมุทรปราการ</t>
  </si>
  <si>
    <t>สำนักงานสาธารณสุขจังหวัดพระนครศรีอยุธยา</t>
  </si>
  <si>
    <t>สำนักงานสาธารณสุขจังหวัดชลบุรี</t>
  </si>
  <si>
    <t>สำนักงานสาธารณสุขจังหวัดตราด</t>
  </si>
  <si>
    <t>สำนักงานสาธารณสุขจังหวัดระยอง</t>
  </si>
  <si>
    <t>สำนักงานสาธารณสุขจังหวัดกาญจนบุรี</t>
  </si>
  <si>
    <t>สำนักงานสาธารณสุขจังหวัดราชบุรี</t>
  </si>
  <si>
    <t>สำนักงานสาธารณสุขจังหวัดสมุทรสาคร</t>
  </si>
  <si>
    <t>สำนักงานสาธารณสุขจังหวัดนครราชสีมา</t>
  </si>
  <si>
    <t>สำนักงานสาธารณสุขจังหวัดขอนแก่น</t>
  </si>
  <si>
    <t>สำนักงานสาธารณสุขจังหวัดอุดรธานี</t>
  </si>
  <si>
    <t>สำนักงานสาธารณสุขจังหวัดตาก</t>
  </si>
  <si>
    <t>สำนักงานสาธารณสุขจังหวัดเชียงราย</t>
  </si>
  <si>
    <t>สำนักงานสาธารณสุขจังหวัดเชียงใหม่</t>
  </si>
  <si>
    <t>สำนักงานสาธารณสุขจังหวัดนครศรีธรรมราช</t>
  </si>
  <si>
    <t>สำนักงานสาธารณสุขจังหวัดภูเก็ต</t>
  </si>
  <si>
    <t>สำนักงานสาธารณสุขจังหวัดระนอง</t>
  </si>
  <si>
    <t>สำนักงานสาธารณสุขจังหวัดสุราษฎร์ธานี</t>
  </si>
  <si>
    <t>สำนักงานสาธารณสุขจังหวัดตรัง</t>
  </si>
  <si>
    <t>สำนักงานสาธารณสุขจังหวัดนราธิวาส</t>
  </si>
  <si>
    <t>สำนักงานสาธารณสุขจังหวัดปัตตานี</t>
  </si>
  <si>
    <t>สำนักงานสาธารณสุขจังหวัดพัทลุง</t>
  </si>
  <si>
    <t>สำนักงานสาธารณสุขจังหวัดยะลา</t>
  </si>
  <si>
    <t>สำนักงานสาธารณสุขจังหวัดสตูล</t>
  </si>
  <si>
    <t>สำนักงานสาธารณสุขจังหวัดสงขลา</t>
  </si>
  <si>
    <t>กองควบคุมโรคเอดส์ และโรคติดต่อทางเพศสัมพันธ์</t>
  </si>
  <si>
    <t>ศูนย์อำนวยการบริหารจัดการปัญหาเอดส์แห่งชาติ</t>
  </si>
  <si>
    <t>กรมราชทัณฑ์</t>
  </si>
  <si>
    <t>มูลนิธิศุภนิมิตรแห่งประเทศไทย</t>
  </si>
  <si>
    <t>จังหวัด</t>
  </si>
  <si>
    <t>จากวันที่</t>
  </si>
  <si>
    <t>ถึงวันที่</t>
  </si>
  <si>
    <t>ระดับ IA</t>
  </si>
  <si>
    <t>ชื่อผู้ให้ข้อมูล ระดับ IA</t>
  </si>
  <si>
    <t>หน่วยงานผู้รับทุนย่อย (SSR) ได้รับการพัฒนาศักยภาพด้านการบริหารจัดการข้อมูล (จาก SR หรือมีแผนของ SSR เอง) โดยเน้นในการบันทึกข้อมูลในแบบฟอร์มเอกสาร ข้อมูลในโปรแกรมบันทึกข้อมูล หรือไม่ เมื่อใด**</t>
  </si>
  <si>
    <t>หน่วยงานผู้รับทุนย่อย (SSR) ได้รับการพัฒนาศักยภาพในการตรวจวัดคุณภาพข้อมูลรายงานเชิงปริมาณด้วยตนเอง (RDQA) (จาก SR หรือมีแผนของ SSR เอง) หรือไม่ เมื่อใด**</t>
  </si>
  <si>
    <t>หน่วยงานผู้รับทุนย่อย (SSR) มีการถ่ายทอดความรู้ เรื่องการบริหารจัดการข้อมูลการรายงานและการตรวจวัดคุณภาพข้อมูลรายงานด้วยตนเอง ให้กับหน่วยงานผู้รับทุนย่อย (SSR) หรือหน่วยปฏิบัติงานในพื้นที่ (IA) หรือไม่ เมื่อใด**</t>
  </si>
  <si>
    <t>มีเจ้าหน้าที่ที่รับผิดชอบด้านการบริหารจัดการข้อมูลของ SSR ได้รับมอบหมายให้ตรวจสอบคุณภาพของข้อมูลรายงานในเชิงปริมาณ (RDQA)* ในระดับ SR, SSR, IA หรือไม่ ก่อนส่งให้กับ PR</t>
  </si>
  <si>
    <t>มีเจ้าหน้าที่ที่รับผิดชอบด้านการบริหารจัดการข้อมูลของ SSR ได้ตรวจสอบคุณภาพของข้อมูลรายงานในเชิงปริมาณ (RDQA)* ในระดับ SR, SSR, IA หรือไม่ บ่อยเพียงใด (ทุกเดือน / ทุกไตรมาส / 2 ไตรมาสครั้ง)</t>
  </si>
  <si>
    <t>เกณฑ์การให้คะแนนเครื่องมือ Internal Data</t>
  </si>
  <si>
    <t>คำถาม</t>
  </si>
  <si>
    <r>
      <t xml:space="preserve">มีเจ้าหน้าที่ที่รับผิดชอบด้านการบริหารจัดการข้อมูลของ SR </t>
    </r>
    <r>
      <rPr>
        <u/>
        <sz val="16"/>
        <color indexed="8"/>
        <rFont val="TH SarabunPSK"/>
        <family val="2"/>
      </rPr>
      <t>ได้รับมอบหมายให้ตรวจสอบคุณภาพของข้อมูลรายงานในเชิงปริมาณ (RDQA)</t>
    </r>
    <r>
      <rPr>
        <sz val="16"/>
        <color indexed="8"/>
        <rFont val="TH SarabunPSK"/>
        <family val="2"/>
      </rPr>
      <t xml:space="preserve">* </t>
    </r>
    <r>
      <rPr>
        <u/>
        <sz val="16"/>
        <color indexed="8"/>
        <rFont val="TH SarabunPSK"/>
        <family val="2"/>
      </rPr>
      <t>ในระดับ SR, SSR, IA</t>
    </r>
    <r>
      <rPr>
        <sz val="16"/>
        <color indexed="8"/>
        <rFont val="TH SarabunPSK"/>
        <family val="2"/>
      </rPr>
      <t xml:space="preserve"> หรือไม่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ก่อนส่งให้กับ PR</t>
    </r>
  </si>
  <si>
    <t>มีโครงสร้างบุคลากร
ได้รับการมอบหมายตาม Job Description</t>
  </si>
  <si>
    <t>ได้รับการมอบหมายตาม Job Description</t>
  </si>
  <si>
    <t>ได้รับการมอบหมายแต่ไม่มีใน Job Description</t>
  </si>
  <si>
    <t>ได้รับการมอบหมาย ชั่วคราว</t>
  </si>
  <si>
    <t>ไม่มีผู้รับผิดชอบ</t>
  </si>
  <si>
    <r>
      <t xml:space="preserve">มีเจ้าหน้าที่ที่รับผิดชอบด้านการบริหารจัดการข้อมูลของ SR </t>
    </r>
    <r>
      <rPr>
        <sz val="16"/>
        <color indexed="8"/>
        <rFont val="TH SarabunPSK"/>
        <family val="2"/>
      </rPr>
      <t>ได้</t>
    </r>
    <r>
      <rPr>
        <u/>
        <sz val="16"/>
        <color indexed="8"/>
        <rFont val="TH SarabunPSK"/>
        <family val="2"/>
      </rPr>
      <t>ตรวจสอบคุณภาพของข้อมูลรายงานในเชิงปริมาณ (RDQA)</t>
    </r>
    <r>
      <rPr>
        <sz val="16"/>
        <color indexed="8"/>
        <rFont val="TH SarabunPSK"/>
        <family val="2"/>
      </rPr>
      <t xml:space="preserve">* </t>
    </r>
    <r>
      <rPr>
        <u/>
        <sz val="16"/>
        <color indexed="8"/>
        <rFont val="TH SarabunPSK"/>
        <family val="2"/>
      </rPr>
      <t>ในระดับ SR, SSR, IA</t>
    </r>
    <r>
      <rPr>
        <sz val="16"/>
        <color indexed="8"/>
        <rFont val="TH SarabunPSK"/>
        <family val="2"/>
      </rPr>
      <t xml:space="preserve"> หรือไม่ บ่อยเพียงใด (ทุกเดือน / ทุกไตรมาส / 2 ไตรมาสครั้ง)</t>
    </r>
  </si>
  <si>
    <t>ทุกเดือน
มีเครื่องมือในการตรวจสอบ</t>
  </si>
  <si>
    <t>ทุกเดือน
แต่ไม่มีเครื่องมือในการ(RDQA) ตรวจสอบ</t>
  </si>
  <si>
    <t>ทุกไตรมาส</t>
  </si>
  <si>
    <t>เมื่อมีการทวงถามติดตามค่อยมีกระบวนการตรวจสอบก่อนส่ง</t>
  </si>
  <si>
    <t>ไม่ได้ทำ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</si>
  <si>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ได้รับการพัฒนาศักยภาพด้านการบริหารจัดการข้อมูล</t>
    </r>
    <r>
      <rPr>
        <sz val="16"/>
        <color theme="1"/>
        <rFont val="TH SarabunPSK"/>
        <family val="2"/>
      </rPr>
      <t xml:space="preserve"> (จาก PR หรือมีแผนของ SR เอง) โดยเน้นใน</t>
    </r>
    <r>
      <rPr>
        <u/>
        <sz val="16"/>
        <color theme="1"/>
        <rFont val="TH SarabunPSK"/>
        <family val="2"/>
      </rPr>
      <t>การบันทึกข้อมูลในแบบฟอร์มเอกสาร</t>
    </r>
    <r>
      <rPr>
        <sz val="16"/>
        <color theme="1"/>
        <rFont val="TH SarabunPSK"/>
        <family val="2"/>
      </rPr>
      <t xml:space="preserve"> ข้อมูลใน</t>
    </r>
    <r>
      <rPr>
        <u/>
        <sz val="16"/>
        <color theme="1"/>
        <rFont val="TH SarabunPSK"/>
        <family val="2"/>
      </rPr>
      <t>โปรแกรมบันทึกข้อมูล</t>
    </r>
    <r>
      <rPr>
        <sz val="16"/>
        <color theme="1"/>
        <rFont val="TH SarabunPSK"/>
        <family val="2"/>
      </rPr>
      <t xml:space="preserve"> หรือไม่ เมื่อใด**</t>
    </r>
  </si>
  <si>
    <t>มีแผน ทำได้ตามแผน,ปีละครั้ง
มีเอกสารประกอบการอบรม
มีสรุปการอบรม</t>
  </si>
  <si>
    <t>มีแผน แต่ไม่ได้อบรมตามแผน 
มีเอกสารประกอบการอบรม (ล่าสุด)
มีสรุปการอบรม</t>
  </si>
  <si>
    <t>มีแผน อบรมไปแล้วแต่ว่าไม่ได้มีอะไรยืนยัน เช่น เอกสารประกอบการอบรม</t>
  </si>
  <si>
    <t>มีการอบรมแต่ระยะเวลาเกินสองปี</t>
  </si>
  <si>
    <t>ไม่มีแผน ไม่มีการอบรม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</si>
  <si>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ได้รับการพัฒนาศักยภาพในการตรวจวัดคุณภาพข้อมูลรายงานเชิงปริมาณด้วยตนเอง (RDQA)</t>
    </r>
    <r>
      <rPr>
        <sz val="16"/>
        <color theme="1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(จาก PR หรือมีแผนของ SR เอง) หรือไม่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เมื่อใด**</t>
    </r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</si>
  <si>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 xml:space="preserve">มีการถ่ายทอดความรู้ </t>
    </r>
    <r>
      <rPr>
        <u/>
        <sz val="16"/>
        <color indexed="8"/>
        <rFont val="TH SarabunPSK"/>
        <family val="2"/>
      </rPr>
      <t>เรื่องการบริหารจัดการข้อมูลการรายงาน</t>
    </r>
    <r>
      <rPr>
        <sz val="16"/>
        <color indexed="8"/>
        <rFont val="TH SarabunPSK"/>
        <family val="2"/>
      </rPr>
      <t>แ</t>
    </r>
    <r>
      <rPr>
        <u/>
        <sz val="16"/>
        <color indexed="8"/>
        <rFont val="TH SarabunPSK"/>
        <family val="2"/>
      </rPr>
      <t>ละการตรวจวัดคุณภาพข้อมูลรายงานด้วยตนเอง</t>
    </r>
    <r>
      <rPr>
        <sz val="16"/>
        <color indexed="8"/>
        <rFont val="TH SarabunPSK"/>
        <family val="2"/>
      </rPr>
      <t xml:space="preserve"> ให้กับหน่วยงานผู้รับทุนย่อย (SSR) หรือหน่วยปฏิบัติงานในพื้นที่ (IA) หรือไม่ เมื่อใด**</t>
    </r>
  </si>
  <si>
    <r>
      <t>หน่วยงานผู้รับทุนรอง (SR) มี</t>
    </r>
    <r>
      <rPr>
        <u/>
        <sz val="16"/>
        <color theme="1"/>
        <rFont val="TH SarabunPSK"/>
        <family val="2"/>
      </rPr>
      <t>การจัดทำเอกสารคำอธิบายนิยาม</t>
    </r>
    <r>
      <rPr>
        <sz val="16"/>
        <color theme="1"/>
        <rFont val="TH SarabunPSK"/>
        <family val="2"/>
      </rPr>
      <t xml:space="preserve">  (การนิยามกิจกรรม/บริการ กลุ่มเป้าหมาย วิธีการวัด เงื่อนไขการวัด แหล่งที่มาของข้อมูล) </t>
    </r>
    <r>
      <rPr>
        <sz val="16"/>
        <color indexed="8"/>
        <rFont val="TH SarabunPSK"/>
        <family val="2"/>
      </rPr>
      <t xml:space="preserve">หรือไม่ เมื่อใด** 
</t>
    </r>
    <r>
      <rPr>
        <sz val="16"/>
        <color rgb="FFFF0000"/>
        <rFont val="TH SarabunPSK"/>
        <family val="2"/>
      </rPr>
      <t>(ถ้ามี)</t>
    </r>
    <r>
      <rPr>
        <sz val="16"/>
        <color indexed="8"/>
        <rFont val="TH SarabunPSK"/>
        <family val="2"/>
      </rPr>
      <t xml:space="preserve"> มีการแจกจ่าย  ไปยังหน่วยงานผู้รับทุนย่อย (SSR) หรือหน่วยปฏิบัติงานในพื้นที่ (IA) หรือไม่ เมื่อใด**</t>
    </r>
  </si>
  <si>
    <t>มีการจัดทำเอกสารคำอธิบายนิยาม และแจกจ่ายให้กับผู้รับทุนย่อย และผู้ปฎิบัติงานเข้าใจในนิยามตัวชี้วัด</t>
  </si>
  <si>
    <t>มีการจัดทำเอกสารคำอธิบายนิยาม และแจกจ่ายให้กับผู้รับทุนย่อย</t>
  </si>
  <si>
    <t xml:space="preserve">มีการจัดทำเอกสารคำอธิบายนิยาม แต่ไม่ได้แจกจ่ายให้กับผู้รับทุนย่อย </t>
  </si>
  <si>
    <t>ไม่มีการจัดทำเอกสารคำอธิบายนิยาม แต่มีการทำความเข้าใจกับผู้รับทุนย่อย</t>
  </si>
  <si>
    <r>
      <t>หน่วยงานผู้รับทุนรอง (SR)</t>
    </r>
    <r>
      <rPr>
        <u/>
        <sz val="16"/>
        <color theme="1"/>
        <rFont val="TH SarabunPSK"/>
        <family val="2"/>
      </rPr>
      <t xml:space="preserve"> มีการจัดทำแนวทางหรือมาตรฐานในการดำเนินกิจกรรม/บริการ (Work Instruction)</t>
    </r>
    <r>
      <rPr>
        <sz val="16"/>
        <color theme="1"/>
        <rFont val="TH SarabunPSK"/>
        <family val="2"/>
      </rPr>
      <t xml:space="preserve">  </t>
    </r>
    <r>
      <rPr>
        <sz val="16"/>
        <color indexed="8"/>
        <rFont val="TH SarabunPSK"/>
        <family val="2"/>
      </rPr>
      <t>เพื่อเป็นแนวทางดำเนินกิจกรรม</t>
    </r>
    <r>
      <rPr>
        <u/>
        <sz val="16"/>
        <color indexed="8"/>
        <rFont val="TH SarabunPSK"/>
        <family val="2"/>
      </rPr>
      <t>ในแต่ละตัวชี้วัด</t>
    </r>
    <r>
      <rPr>
        <sz val="16"/>
        <color indexed="8"/>
        <rFont val="TH SarabunPSK"/>
        <family val="2"/>
      </rPr>
      <t xml:space="preserve"> หรือไม่ 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เมื่อใด**</t>
    </r>
    <r>
      <rPr>
        <sz val="16"/>
        <color indexed="10"/>
        <rFont val="TH SarabunPSK"/>
        <family val="2"/>
      </rPr>
      <t xml:space="preserve">
(ถ้ามี) </t>
    </r>
    <r>
      <rPr>
        <sz val="16"/>
        <rFont val="TH SarabunPSK"/>
        <family val="2"/>
      </rPr>
      <t>มีการแจกจ่าย  ไปยังหน่วยงานผู้รับทุนย่อย (SSR) หรือหน่วยปฏิบัติงานในพื้นที่ (IA) หรือไม่ เมื่อใด**</t>
    </r>
  </si>
  <si>
    <t>มีการจัดทำคู่มือแนวทางฯและแจกจ่ายให้กับผู้รับทุนย่อย และผู้ปฎิบัติงานเข้าใจในนิยามตัวชี้วัด</t>
  </si>
  <si>
    <t>มีการจัดทำคู่มือแนวทางฯ และแจกจ่ายให้กับผู้รับทุนย่อย</t>
  </si>
  <si>
    <t xml:space="preserve">มีการจัดทำคู่มือแนวทางฯ แต่ไม่ได้แจกจ่ายให้กับผู้รับทุนย่อย </t>
  </si>
  <si>
    <t>ไม่มีการจัดทำคู่มือแนวทางฯ แต่มีการทำความเข้าใจกับผู้รับทุนย่อย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</si>
  <si>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มีการจัดทำแนวทางสำหรับบริหารจัดการข้อมูลรายงาน</t>
    </r>
    <r>
      <rPr>
        <sz val="16"/>
        <color theme="1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ประกอบด้วย (1) </t>
    </r>
    <r>
      <rPr>
        <u/>
        <sz val="16"/>
        <color indexed="8"/>
        <rFont val="TH SarabunPSK"/>
        <family val="2"/>
      </rPr>
      <t>การบันทึกข้อมูล</t>
    </r>
    <r>
      <rPr>
        <sz val="16"/>
        <color indexed="8"/>
        <rFont val="TH SarabunPSK"/>
        <family val="2"/>
      </rPr>
      <t xml:space="preserve">  </t>
    </r>
    <r>
      <rPr>
        <u/>
        <sz val="16"/>
        <color indexed="8"/>
        <rFont val="TH SarabunPSK"/>
        <family val="2"/>
      </rPr>
      <t>การตรวจวัดคุณภาพข้อมูลรายงานด้วยตนเอง (RDQA)</t>
    </r>
    <r>
      <rPr>
        <sz val="16"/>
        <color indexed="8"/>
        <rFont val="TH SarabunPSK"/>
        <family val="2"/>
      </rPr>
      <t xml:space="preserve"> และ</t>
    </r>
    <r>
      <rPr>
        <u/>
        <sz val="16"/>
        <color indexed="8"/>
        <rFont val="TH SarabunPSK"/>
        <family val="2"/>
      </rPr>
      <t>การรายงานข้อมูล</t>
    </r>
    <r>
      <rPr>
        <sz val="16"/>
        <color indexed="8"/>
        <rFont val="TH SarabunPSK"/>
        <family val="2"/>
      </rPr>
      <t xml:space="preserve"> หรือไม่ </t>
    </r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</si>
  <si>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มีการจัดทำโครงสร้างผังการไหลเวียนข้อมูล</t>
    </r>
    <r>
      <rPr>
        <u/>
        <sz val="16"/>
        <color indexed="8"/>
        <rFont val="TH SarabunPSK"/>
        <family val="2"/>
      </rPr>
      <t>ในทุกระดับ</t>
    </r>
    <r>
      <rPr>
        <sz val="16"/>
        <color indexed="8"/>
        <rFont val="TH SarabunPSK"/>
        <family val="2"/>
      </rPr>
      <t xml:space="preserve"> (SR, SSR, IA) สำหรับเป็นแนวทางในการบริหารจัดการข้อมูล หรือไม่ </t>
    </r>
  </si>
  <si>
    <t xml:space="preserve"> มีการจัดทำโครงสร้างผังการไหลเวียนข้อมูล และมีเอกสารหลักฐาน เช่น คู่มือ</t>
  </si>
  <si>
    <t>มี แต่เป็นของเดิม (ยังไม่ได้อัพเดท)</t>
  </si>
  <si>
    <t>ไม่มีของหน่วยงาน แต่ใช้ของส่วนกลาง</t>
  </si>
  <si>
    <t>ไม่มี เข้าใจกระบวนการ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</si>
  <si>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มีการจัดทำเอกสารระบุถึงขั้นตอนในการแก้ไขปัญหา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ในกรณีที่ หน่วยงานผู้รับทุนย่อย (SSR) หรือหน่วยปฏิบัติงานในพื้นที่ (IA) เช่น  </t>
    </r>
    <r>
      <rPr>
        <u/>
        <sz val="16"/>
        <color indexed="8"/>
        <rFont val="TH SarabunPSK"/>
        <family val="2"/>
      </rPr>
      <t>มีการจัดส่งรายงานล่าช้า</t>
    </r>
    <r>
      <rPr>
        <sz val="16"/>
        <color indexed="8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>ข้อมูลไม่ครบถ้วน</t>
    </r>
    <r>
      <rPr>
        <sz val="16"/>
        <color indexed="8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>ข้อมูลไม่ถูกต้อง</t>
    </r>
    <r>
      <rPr>
        <sz val="16"/>
        <color indexed="8"/>
        <rFont val="TH SarabunPSK"/>
        <family val="2"/>
      </rPr>
      <t xml:space="preserve"> หรือ มี</t>
    </r>
    <r>
      <rPr>
        <u/>
        <sz val="16"/>
        <color indexed="8"/>
        <rFont val="TH SarabunPSK"/>
        <family val="2"/>
      </rPr>
      <t>การจัดส่งรายงานที่ผิดพลาด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รวมถึงประเด็นที่มีผลกระทบต่อ</t>
    </r>
    <r>
      <rPr>
        <u/>
        <sz val="16"/>
        <color indexed="8"/>
        <rFont val="TH SarabunPSK"/>
        <family val="2"/>
      </rPr>
      <t>คุณภาพการรายงานข้อมูล</t>
    </r>
    <r>
      <rPr>
        <sz val="16"/>
        <color indexed="8"/>
        <rFont val="TH SarabunPSK"/>
        <family val="2"/>
      </rPr>
      <t xml:space="preserve"> หรือไม่ (ถ้ามี) เมื่อใด**</t>
    </r>
  </si>
  <si>
    <r>
      <t>หน่วยงานผู้รับทุนรอง (SR) มีการ</t>
    </r>
    <r>
      <rPr>
        <u/>
        <sz val="16"/>
        <color theme="1"/>
        <rFont val="TH SarabunPSK"/>
        <family val="2"/>
      </rPr>
      <t>กำหนดขั้นตอนการบันทึกข้อมูลจากแบบฟอร์มเอกสารหลักฐาน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จนถึง</t>
    </r>
    <r>
      <rPr>
        <u/>
        <sz val="16"/>
        <color indexed="8"/>
        <rFont val="TH SarabunPSK"/>
        <family val="2"/>
      </rPr>
      <t>การบันทึกข้อมูลเข้าสู่ระบบคอมพิวเตอร์</t>
    </r>
    <r>
      <rPr>
        <sz val="16"/>
        <color indexed="8"/>
        <rFont val="TH SarabunPSK"/>
        <family val="2"/>
      </rPr>
      <t xml:space="preserve"> (ฐานข้อมูล) และการตรวจสอบเพื่อป้องกันการบันทึกข้อมูลผิดพลาดหรือซ้ำซ้อน หรือไม่ </t>
    </r>
  </si>
  <si>
    <r>
      <t>หน่วยงานผู้รับทุนรอง (SR) มีการ</t>
    </r>
    <r>
      <rPr>
        <u/>
        <sz val="16"/>
        <color theme="1"/>
        <rFont val="TH SarabunPSK"/>
        <family val="2"/>
      </rPr>
      <t>ส่งข้อมูลรายงานย้อนกลับ (feedback)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ที่</t>
    </r>
    <r>
      <rPr>
        <u/>
        <sz val="16"/>
        <color indexed="8"/>
        <rFont val="TH SarabunPSK"/>
        <family val="2"/>
      </rPr>
      <t>ผ่านการตรวจสอบคุณภาพข้อมูลเชิงปริมาณ</t>
    </r>
    <r>
      <rPr>
        <b/>
        <u/>
        <sz val="16"/>
        <color indexed="8"/>
        <rFont val="TH SarabunPSK"/>
        <family val="2"/>
      </rPr>
      <t>โดย SR</t>
    </r>
    <r>
      <rPr>
        <sz val="16"/>
        <color indexed="8"/>
        <rFont val="TH SarabunPSK"/>
        <family val="2"/>
      </rPr>
      <t xml:space="preserve"> ให้กับหน่วยงานผู้รับทุนย่อย (SSR) หรือหน่วยปฏิบัติงานในพื้นที่ (IA) หรือไม่ </t>
    </r>
  </si>
  <si>
    <t>หลังจากตรวจสอบเสร็จ ตามระยะเวลาที่กำหนดส่งรายงาน และแนบไฟล์ข้อมูลที่ตรวจแล้วกลับไปด้วย</t>
  </si>
  <si>
    <t>ส่งหลักจากระยะเวลาที่กำหนดใน Flow และแนบไฟล์ข้อมูลที่ตรวจแล้วกลับไปด้วย</t>
  </si>
  <si>
    <t>ส่งหลักจากระยะเวลาที่กำหนดใน Flow และไม่มีการแนบไฟล์ฯ</t>
  </si>
  <si>
    <t>แจ้งทางโทรศัพท์เพียงอย่างเดียว</t>
  </si>
  <si>
    <r>
      <t>หน่วยงานผู้รับทุนรอง (SR) หน่วยงานผู้รับทุนย่อย (SSR) หรือหน่วยปฏิบัติงานในพื้นที่ (IA) สามารถ</t>
    </r>
    <r>
      <rPr>
        <u/>
        <sz val="16"/>
        <color theme="1"/>
        <rFont val="TH SarabunPSK"/>
        <family val="2"/>
      </rPr>
      <t>ดำเนินการเก็บรวบรวมข้อมูลให้เป็นไปตามผังการไหลเวียนข้อมูล (Data Flow)</t>
    </r>
    <r>
      <rPr>
        <sz val="16"/>
        <color theme="1"/>
        <rFont val="TH SarabunPSK"/>
        <family val="2"/>
      </rPr>
      <t xml:space="preserve"> หรือไม่</t>
    </r>
    <r>
      <rPr>
        <sz val="16"/>
        <color indexed="10"/>
        <rFont val="TH SarabunPSK"/>
        <family val="2"/>
      </rPr>
      <t xml:space="preserve"> </t>
    </r>
  </si>
  <si>
    <t>เอกสารครบและเป็นตามระยะเวลาที่ Flow กำหนด</t>
  </si>
  <si>
    <t>เอกสารครบล่าช้ากว่าระยะเวลาที่ Flow กำหนด</t>
  </si>
  <si>
    <t>เอกสารไม่ครบล่าช้ากว่าระยะเวลาที่ Flow กำหนด</t>
  </si>
  <si>
    <t>เอกสารไม่ครบล่าช้ากว่าระยะเวลาที่ Flow กำหนด (1ไตรมาส)</t>
  </si>
  <si>
    <r>
      <t xml:space="preserve">ถ้าหน่วยงาน SR, SSR, IA ไม่สามารถดำเนินการเก็บรวบรวมข้อมูลให้เป็นไปตามผังการไหลเวียนข้อมูล (Data Flow) </t>
    </r>
    <r>
      <rPr>
        <sz val="16"/>
        <rFont val="TH SarabunPSK"/>
        <family val="2"/>
      </rPr>
      <t>พิจารณา</t>
    </r>
    <r>
      <rPr>
        <u/>
        <sz val="16"/>
        <rFont val="TH SarabunPSK"/>
        <family val="2"/>
      </rPr>
      <t>แนวทางในการแก้ไขปัญหา</t>
    </r>
    <r>
      <rPr>
        <sz val="16"/>
        <rFont val="TH SarabunPSK"/>
        <family val="2"/>
      </rPr>
      <t xml:space="preserve"> 
แจ้งอย่างไม่เป็นทางการ แจ้งแบบเป็นทางการ</t>
    </r>
    <r>
      <rPr>
        <sz val="16"/>
        <color indexed="10"/>
        <rFont val="TH SarabunPSK"/>
        <family val="2"/>
      </rPr>
      <t xml:space="preserve"> </t>
    </r>
    <r>
      <rPr>
        <sz val="16"/>
        <rFont val="TH SarabunPSK"/>
        <family val="2"/>
      </rPr>
      <t>หรือทำทั้ง 2 อย่าง</t>
    </r>
  </si>
  <si>
    <t>แจ้งอย่างไม่เป็นทางการ แจ้งแบบเป็นทางการและดำเนินการแก้ไข</t>
  </si>
  <si>
    <t>แจ้งแบบเป็นทางการ และดำเนินการแก้ไข</t>
  </si>
  <si>
    <t>แจ้งอย่างไม่เป็นทางการและดำเนินการแก้ไข</t>
  </si>
  <si>
    <t>แจ้งอย่างไม่เป็นทางการและไม่ดำเนินการแก้ไข</t>
  </si>
  <si>
    <r>
      <t xml:space="preserve">หน่วยงานผู้รับทุนรอง (SR) </t>
    </r>
    <r>
      <rPr>
        <sz val="16"/>
        <rFont val="TH SarabunPSK"/>
        <family val="2"/>
      </rPr>
      <t>มี</t>
    </r>
    <r>
      <rPr>
        <u/>
        <sz val="16"/>
        <rFont val="TH SarabunPSK"/>
        <family val="2"/>
      </rPr>
      <t>การเก็บสำรองข้อมูล (Backup data)</t>
    </r>
    <r>
      <rPr>
        <sz val="16"/>
        <color indexed="10"/>
        <rFont val="TH SarabunPSK"/>
        <family val="2"/>
      </rPr>
      <t xml:space="preserve"> </t>
    </r>
    <r>
      <rPr>
        <sz val="16"/>
        <rFont val="TH SarabunPSK"/>
        <family val="2"/>
      </rPr>
      <t>สำหรับ</t>
    </r>
    <r>
      <rPr>
        <u/>
        <sz val="16"/>
        <rFont val="TH SarabunPSK"/>
        <family val="2"/>
      </rPr>
      <t xml:space="preserve">ไฟล์ฐานข้อมูลและสรุปรายงานข้อมูล </t>
    </r>
    <r>
      <rPr>
        <sz val="16"/>
        <rFont val="TH SarabunPSK"/>
        <family val="2"/>
      </rPr>
      <t>หรือไม่</t>
    </r>
    <r>
      <rPr>
        <sz val="16"/>
        <color indexed="56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บ่อยแค่ไหน (ให้ระบุความถี่ในการ backup)</t>
    </r>
    <r>
      <rPr>
        <sz val="16"/>
        <color indexed="36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ครั้งสุดท้ายเมื่อไหร่ </t>
    </r>
    <r>
      <rPr>
        <sz val="16"/>
        <rFont val="TH SarabunPSK"/>
        <family val="2"/>
      </rPr>
      <t>ในรูปแบบใดบ้าง</t>
    </r>
  </si>
  <si>
    <t xml:space="preserve">ทุกสัปดาห์ </t>
  </si>
  <si>
    <t>ทุกเดือน</t>
  </si>
  <si>
    <t>2 ไตรมาสครั้ง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</si>
  <si>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มีแบบฟอร์มเอกสารหลักฐานต่างๆ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และ</t>
    </r>
    <r>
      <rPr>
        <u/>
        <sz val="16"/>
        <color indexed="8"/>
        <rFont val="TH SarabunPSK"/>
        <family val="2"/>
      </rPr>
      <t>ไฟล์ฐานข้อมูล</t>
    </r>
    <r>
      <rPr>
        <sz val="16"/>
        <color rgb="FFFF000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ที่เกี่ยวข้องสำหรับกิจกรรมภายใต้ตัวชี้วัด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(ใบลงทะเบียน แบบประเมินก่อน-หลังการจัดกิจกรรม แบบบันทึกการให้บริการ, แบบบันทึกการจัดกิจกรรม) ในแต่ละ SR, SSR, IA </t>
    </r>
    <r>
      <rPr>
        <u/>
        <sz val="16"/>
        <color indexed="8"/>
        <rFont val="TH SarabunPSK"/>
        <family val="2"/>
      </rPr>
      <t>พร้อมสำหรับการเข้าตรวจสอบโดย PR, LFA, GF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หรือไม่</t>
    </r>
  </si>
  <si>
    <t>มีไฟล์ฐานข้อมูลและเอกสารหลักฐาน
ใบลงทะเบียน 
แบบประเมินก่อน-หลังการจัดกิจกรรม 
แบบบันทึกการให้บริการ
แบบบันทึกการจัดกิจกรรม</t>
  </si>
  <si>
    <t>มีไฟล์ฐานข้อมูลเอกสารหลักฐานบางอย่างไม่ครบ
ใบลงทะเบียน 
แบบประเมินก่อน-หลังการจัดกิจกรรม 
แบบบันทึกการให้บริการ
แบบบันทึกการจัดกิจกรรม</t>
  </si>
  <si>
    <t>ไม่มีไฟล์ฐานข้อมูลเอกสารหลักฐานบางอย่างไม่ครบ
ใบลงทะเบียน 
แบบประเมินก่อน-หลังการจัดกิจกรรม 
แบบบันทึกการให้บริการ
แบบบันทึกการจัดกิจกรรม</t>
  </si>
  <si>
    <t>ไม่มีไฟล์ฐานข้อมูลและเอกสารหลักฐานไม่ได้สำเนาไว้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</si>
  <si>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มีการเข้าตรวจสอบคุณภาพข้อมูลรายงาน</t>
    </r>
    <r>
      <rPr>
        <sz val="16"/>
        <color theme="1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และ</t>
    </r>
    <r>
      <rPr>
        <u/>
        <sz val="16"/>
        <color indexed="8"/>
        <rFont val="TH SarabunPSK"/>
        <family val="2"/>
      </rPr>
      <t>ให้คำแนะนำ</t>
    </r>
    <r>
      <rPr>
        <sz val="16"/>
        <color indexed="8"/>
        <rFont val="TH SarabunPSK"/>
        <family val="2"/>
      </rPr>
      <t xml:space="preserve">หน่วยงานผู้รับทุนย่อย (SSR) หรือหน่วยปฏิบัติงานในพื้นที่ (IA) </t>
    </r>
    <r>
      <rPr>
        <u/>
        <sz val="16"/>
        <color indexed="8"/>
        <rFont val="TH SarabunPSK"/>
        <family val="2"/>
      </rPr>
      <t>อย่างสม่ำเสมอเป็นประจำ</t>
    </r>
    <r>
      <rPr>
        <sz val="16"/>
        <color indexed="8"/>
        <rFont val="TH SarabunPSK"/>
        <family val="2"/>
      </rPr>
      <t>หรือไม่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ความถี่เท่าใด</t>
    </r>
    <r>
      <rPr>
        <sz val="16"/>
        <color indexed="1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(ให้ระบุความถี่)</t>
    </r>
  </si>
  <si>
    <t>ปีละ 1 ครั้ง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</si>
  <si>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มีการเก็บรวบรวมข้อมูลในโปรแกรม ตรวจสอบความถูกต้องของข้อมูลแล้ววิเคราะห์ข้อมูลให้อยู่ในรูปแบบที่ง่ายต่อการใช้งาน จัดทำรายงานหรือนำเสนอในรูปแบบที่เหมาะสม</t>
    </r>
    <r>
      <rPr>
        <sz val="16"/>
        <color theme="1"/>
        <rFont val="TH SarabunPSK"/>
        <family val="2"/>
      </rPr>
      <t xml:space="preserve"> และ</t>
    </r>
    <r>
      <rPr>
        <u/>
        <sz val="16"/>
        <color theme="1"/>
        <rFont val="TH SarabunPSK"/>
        <family val="2"/>
      </rPr>
      <t>นำข้อมูลไปใช้ประโยชน์ หรือไม่</t>
    </r>
    <r>
      <rPr>
        <sz val="16"/>
        <color rgb="FFFF0000"/>
        <rFont val="BrowalliaUPC"/>
        <family val="2"/>
      </rPr>
      <t/>
    </r>
  </si>
  <si>
    <t xml:space="preserve">มีการเก็บรวบรวมข้อมูลในโปรแกรม ตรวจสอบความถูกต้องของข้อมูลแล้ววิเคราะห์ข้อมูลให้อยู่ในรูปแบบที่ง่ายต่อการใช้งาน  จัดทำรายงานหรือนำเสนอในรูปแบบที่เหมาะสม </t>
  </si>
  <si>
    <t xml:space="preserve">มีการเก็บรวบรวมข้อมูลในโปรแกรม ตรวจสอบความถูกต้องของข้อมูลแล้ววิเคราะห์ข้อมูลให้อยู่ในรูปแบบที่ง่ายต่อการใช้งาน </t>
  </si>
  <si>
    <t>มีการเก็บรวบรวมข้อมูลในโปรแกรม ตรวจสอบความถูกต้องของข้อมูล</t>
  </si>
  <si>
    <t>มีการเก็บรวบรวมข้อมูลในโปรแกรม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</si>
  <si>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นำข้อมูลรายงาน</t>
    </r>
    <r>
      <rPr>
        <sz val="16"/>
        <color theme="1"/>
        <rFont val="TH SarabunPSK"/>
        <family val="2"/>
      </rPr>
      <t xml:space="preserve"> ที่ผ่านการวิเคราะห์แล้ว (Information) </t>
    </r>
    <r>
      <rPr>
        <u/>
        <sz val="16"/>
        <color theme="1"/>
        <rFont val="TH SarabunPSK"/>
        <family val="2"/>
      </rPr>
      <t>ไปใช้ประโยชน์เพื่ออะไร (อธิบาย)</t>
    </r>
    <r>
      <rPr>
        <sz val="16"/>
        <color theme="1"/>
        <rFont val="TH SarabunPSK"/>
        <family val="2"/>
      </rPr>
      <t xml:space="preserve"> </t>
    </r>
  </si>
  <si>
    <t>เพื่อส่งรายงานผลการดำเนินงาน 
ใช้ในงานประชุม เช่น เวทีแลกเปลี่ยนเรียนรู้
ใช้ในการพัฒนาในการดำเนินงาน</t>
  </si>
  <si>
    <t xml:space="preserve">เพื่อส่งรายงานผลการดำเนินงาน 
ใช้ในงานประชุม เช่น เวทีแลกเปลี่ยนเรียนรู้
</t>
  </si>
  <si>
    <t xml:space="preserve">เพื่อส่งรายงานผลการดำเนินงาน 
</t>
  </si>
  <si>
    <t>เพื่อส่งรายงานผลการดำเนินงาน แต่ล่าช้ากว่ากำหนด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</si>
  <si>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มีการแบ่งปันข้อมูล หรือใช้ข้อมูลร่วมกันกับหน่วยงานอื่นๆ</t>
    </r>
    <r>
      <rPr>
        <sz val="16"/>
        <color theme="1"/>
        <rFont val="TH SarabunPSK"/>
        <family val="2"/>
      </rPr>
      <t xml:space="preserve"> หรือไม่ </t>
    </r>
    <r>
      <rPr>
        <u/>
        <sz val="16"/>
        <color theme="1"/>
        <rFont val="TH SarabunPSK"/>
        <family val="2"/>
      </rPr>
      <t>ข้อมูลใด</t>
    </r>
    <r>
      <rPr>
        <sz val="16"/>
        <color theme="1"/>
        <rFont val="TH SarabunPSK"/>
        <family val="2"/>
      </rPr>
      <t xml:space="preserve">ที่ใช้มีการแบ่งปันหรือใช้ร่วมกัน </t>
    </r>
    <r>
      <rPr>
        <u/>
        <sz val="16"/>
        <color theme="1"/>
        <rFont val="TH SarabunPSK"/>
        <family val="2"/>
      </rPr>
      <t>ให้กับหน่วยงานใด</t>
    </r>
    <r>
      <rPr>
        <sz val="16"/>
        <color theme="1"/>
        <rFont val="TH SarabunPSK"/>
        <family val="2"/>
      </rPr>
      <t xml:space="preserve"> ในรูปแบบใด </t>
    </r>
  </si>
  <si>
    <t>มี</t>
  </si>
  <si>
    <r>
      <t xml:space="preserve">หน่วยงานผู้รับทุนรอง (SR) </t>
    </r>
    <r>
      <rPr>
        <u/>
        <sz val="16"/>
        <color theme="1"/>
        <rFont val="TH SarabunPSK"/>
        <family val="2"/>
      </rPr>
      <t>มีการเชื่อมโยงข้อมูลรายงานกับระบบของประเทศ</t>
    </r>
    <r>
      <rPr>
        <sz val="16"/>
        <color theme="1"/>
        <rFont val="TH SarabunPSK"/>
        <family val="2"/>
      </rPr>
      <t xml:space="preserve"> (Links with National Reporting System) หรือไม่ </t>
    </r>
    <r>
      <rPr>
        <u/>
        <sz val="16"/>
        <color theme="1"/>
        <rFont val="TH SarabunPSK"/>
        <family val="2"/>
      </rPr>
      <t>มีการใช้แบบฟอร์มต่างๆ ของประเทศ</t>
    </r>
    <r>
      <rPr>
        <sz val="16"/>
        <color theme="1"/>
        <rFont val="TH SarabunPSK"/>
        <family val="2"/>
      </rPr>
      <t xml:space="preserve"> เพื่อจัดเก็บรวบรวมข้อมูลและรายงานข้อมูลรายงานหรือไม่ ข้อมูลรายงานได้ถูกรวบรวมและ</t>
    </r>
    <r>
      <rPr>
        <u/>
        <sz val="16"/>
        <color theme="1"/>
        <rFont val="TH SarabunPSK"/>
        <family val="2"/>
      </rPr>
      <t>รายงานผ่านระบบการรายงานของประเทศ</t>
    </r>
    <r>
      <rPr>
        <sz val="16"/>
        <color theme="1"/>
        <rFont val="TH SarabunPSK"/>
        <family val="2"/>
      </rPr>
      <t xml:space="preserve">หรือไม่ </t>
    </r>
  </si>
  <si>
    <t>SSR_BATS</t>
  </si>
  <si>
    <t>SSR_NAMC</t>
  </si>
  <si>
    <t>SSR_WVFT</t>
  </si>
  <si>
    <t>SSR_BTB</t>
  </si>
  <si>
    <t>IA_DOC</t>
  </si>
  <si>
    <t>SR_BATs</t>
  </si>
  <si>
    <t>สำนักงานป้องกันควบคุมโรคที่ 1 เชียงใหม่</t>
  </si>
  <si>
    <t>PTR(Kanchanaburi)-KC กาญจนบุรี</t>
  </si>
  <si>
    <t>เรือนจำกลาง คลองเปรม / ทัณฑสถาน โรงพยาบาลราชทัณฑ์</t>
  </si>
  <si>
    <t>SR_NAMc</t>
  </si>
  <si>
    <t>สำนักงานป้องกันควบคุมโรคที่ 2 พิษณุโลก</t>
  </si>
  <si>
    <t>WVTK(Bangkok)-BK กรุงเทพมหานคร</t>
  </si>
  <si>
    <t>เรือนจำพิเศษ กรุงเทพมหานคร</t>
  </si>
  <si>
    <t>SR_WVFT</t>
  </si>
  <si>
    <t>สำนักงานป้องกันควบคุมโรคที่ 3 นครสวรรค์</t>
  </si>
  <si>
    <t>WVTK(Phathum Thani)-PA ปทุมธานี</t>
  </si>
  <si>
    <t>เรือนจำพิเศษ ธนบุรี</t>
  </si>
  <si>
    <t>SR_BTB</t>
  </si>
  <si>
    <t>สำนักวรรณโรค</t>
  </si>
  <si>
    <t>สำนักงานป้องกันควบคุมโรคที่ 4 สระบุรี</t>
  </si>
  <si>
    <t>WVPK (Phuket)-PK ภูเก็ต</t>
  </si>
  <si>
    <t>ทัณฑสถานบำบัดพิเศษ กลาง</t>
  </si>
  <si>
    <t>SSR_DOC</t>
  </si>
  <si>
    <t>สำนักงานป้องกันควบคุมโรคที่ 5 ราชบุรี</t>
  </si>
  <si>
    <t>WVRN(Ranong)-RN ระนอง</t>
  </si>
  <si>
    <t>ทัณฑสถานหญิง กลาง</t>
  </si>
  <si>
    <t>สำนักงานป้องกันควบคุมโรคที่ 6 ชลบุรี</t>
  </si>
  <si>
    <t>WVTK(Tak)-TK ตาก</t>
  </si>
  <si>
    <t>เรือนจำพิเศษ มีนบุรี</t>
  </si>
  <si>
    <t>PR-DDC</t>
  </si>
  <si>
    <t>สำนักงานบริหารโครงการกองทุนโลก</t>
  </si>
  <si>
    <t>สำนักงานป้องกันควบคุมโรคที่ 7 ขอนแก่น</t>
  </si>
  <si>
    <t>ทัณฑสถานหญิง ธนบุรี</t>
  </si>
  <si>
    <t>สำนักงานป้องกันควบคุมโรคที่ 8 อุดรธานี</t>
  </si>
  <si>
    <t>เรือนจำกลาง ระยอง</t>
  </si>
  <si>
    <t>สำนักงานป้องกันควบคุมโรคที่ 9 นครราชสีมา</t>
  </si>
  <si>
    <t>เรือนจำกลาง ราชบุรี</t>
  </si>
  <si>
    <t>สำนักงานป้องกันควบคุมโรคที่ 10 อุบลราชธานี</t>
  </si>
  <si>
    <t>เรือนจำกลาง เขาบิน</t>
  </si>
  <si>
    <t>สำนักงานป้องกันควบคุมโรคที่ 11 นครศรีธรรมราช</t>
  </si>
  <si>
    <t>เรือนจำจังหวัด ปทุมธานี</t>
  </si>
  <si>
    <t>สำนักงานป้องกันควบคุมโรคที่ 12 สงขลา</t>
  </si>
  <si>
    <t>เรือนจำอำเภอ ธัญบุรี</t>
  </si>
  <si>
    <t>สำนักงานป้องกันควบคุมโรคที่ 13 กรุงเทพมหานคร</t>
  </si>
  <si>
    <t>ทัณฑสถานบำบัดพิเศษ ปทุมธานี</t>
  </si>
  <si>
    <t>ทัณฑสถานบำบัดพิเศษ หญิง</t>
  </si>
  <si>
    <t>ทัณฑสถานวัยหนุ่ม กลาง</t>
  </si>
  <si>
    <t>สำนักงานสาธารณสุขจังหวัดลำปาง</t>
  </si>
  <si>
    <t>เรือนจำกลาง บางขวาง</t>
  </si>
  <si>
    <t>เรือนจำจังหวัด นนทบุรี</t>
  </si>
  <si>
    <t>สำนักงานสาธารณสุขจังหวัดเพชรบูรณ์</t>
  </si>
  <si>
    <t>เรือนจำกลาง พระนครศรีอยุธยา</t>
  </si>
  <si>
    <t>SR_001</t>
  </si>
  <si>
    <t>สำนักงานสาธารณสุขจังหวัดนครสวรรค์</t>
  </si>
  <si>
    <t>เรือนจำจังหวัด พระนครศรีอยุธยา</t>
  </si>
  <si>
    <t>สำนักงานสาธารณสุขจังหวัดสระบุรี</t>
  </si>
  <si>
    <t>ทัณฑสถานบำบัดพิเศษ พระนครศรีอยุธยา</t>
  </si>
  <si>
    <t>ทัณฑสถานวัยหนุ่ม พระนครศรีอยุธยา</t>
  </si>
  <si>
    <t>เรือนจำกลาง สมุทรปราการ</t>
  </si>
  <si>
    <t>เรือนจำกลาง ชลบุรี</t>
  </si>
  <si>
    <t>เรือนจำพิเศษ พัทยา</t>
  </si>
  <si>
    <t>ทัณฑสถานหญิง ชลบุรี</t>
  </si>
  <si>
    <t>เรือนจำกลาง คลองไผ่</t>
  </si>
  <si>
    <t>เรือนจำกลาง นครราชสีมา</t>
  </si>
  <si>
    <t>ทัณฑสถานหญิง นครราชสีมา</t>
  </si>
  <si>
    <t>สำนักงานสาธารณสุขจังหวัดกาฬสินธ์</t>
  </si>
  <si>
    <t>ทัณฑสถานเกษตรอุตสาหกรรม เขาพริก</t>
  </si>
  <si>
    <t>สำนักงานสาธารณสุขจังหวัดร้อยเอ็ด</t>
  </si>
  <si>
    <t>เรือนจำอำเภอ สีคิ้ว</t>
  </si>
  <si>
    <t>เรือนจำกลาง อุดรธานี</t>
  </si>
  <si>
    <t>เรือนจำกลาง เชียงใหม่</t>
  </si>
  <si>
    <t>สำนักงานสาธารณสุขจังหวัดบุรีรัมย์</t>
  </si>
  <si>
    <t>ทัณฑสถานหญิง เชียงใหม่</t>
  </si>
  <si>
    <t>สำนักงานสาธารณสุขจังหวัดสุรินทร์</t>
  </si>
  <si>
    <t>เรือนจำกลาง นครศรีธรรมราช</t>
  </si>
  <si>
    <t>เรือนจำอำเภอ ทุ่งสง</t>
  </si>
  <si>
    <t>สำนักงานสาธารณสุขจังหวัดศรีสะเกษ</t>
  </si>
  <si>
    <t>เรือนจำกลาง สงขลา</t>
  </si>
  <si>
    <t>เรือนจำจังหวัด สงขลา</t>
  </si>
  <si>
    <t>ทัณฑสถานหญิง สงขลา</t>
  </si>
  <si>
    <t>ทัณฑสถานบำบัดพิเศษ สงขลา</t>
  </si>
  <si>
    <t>สำนักอนามัยกรุงเทพมหานคร</t>
  </si>
  <si>
    <t>Yes</t>
  </si>
  <si>
    <t>Mostly</t>
  </si>
  <si>
    <t>Partly</t>
  </si>
  <si>
    <t>Not at all</t>
  </si>
  <si>
    <t>NA</t>
  </si>
  <si>
    <t>มีเอกสารหลักฐาน
ไม่มีแบบฟอร์มและเครื่องมือในการรายงาน</t>
  </si>
  <si>
    <t>ไม่มีเอกสารหลักฐาน
แต่มีการรายงาน</t>
  </si>
  <si>
    <t>ง่าย/สะดวก</t>
  </si>
  <si>
    <t>ไม่ค่อยสะดวก</t>
  </si>
  <si>
    <t>เหมาะสม/เพียงพอ</t>
  </si>
  <si>
    <t>ไม่ค่อยเหมาะสม/ไม่เพียงพอ</t>
  </si>
  <si>
    <t>ใช้งานร่วมกัน</t>
  </si>
  <si>
    <t>Hospital</t>
  </si>
  <si>
    <t>Health centre</t>
  </si>
  <si>
    <t>Health post</t>
  </si>
  <si>
    <t>Maternal child health post</t>
  </si>
  <si>
    <t>Clinic</t>
  </si>
  <si>
    <t>Type</t>
  </si>
  <si>
    <t>ประเภทหน่วยบริการ</t>
  </si>
  <si>
    <t>3 หมายถึง มี Yes</t>
  </si>
  <si>
    <t>2 หมายถึง มีส่วนใหญ่ Mostly</t>
  </si>
  <si>
    <t>1 หมายถึง มีบางส่วน Partly</t>
  </si>
  <si>
    <t>0 หมายถึง ไม่มี Not at all</t>
  </si>
  <si>
    <t>กองโรคเอดส์และโรคติดต่อทางเพศสัมพันธ์</t>
  </si>
  <si>
    <t>SR_DAS</t>
  </si>
  <si>
    <t>สำนักงานป้องกันควบคุมโรคที่ 1 จังหวัดเชียงใหม่</t>
  </si>
  <si>
    <t>สำนักงานป้องกันควบคุมโรคที่ 2 จังหวัดพิษณุโลก</t>
  </si>
  <si>
    <t>สำนักงานป้องกันควบคุมโรคที่ 3 จังหวัดนครสวรรค์</t>
  </si>
  <si>
    <t>สำนักงานป้องกันควบคุมโรคที่ 4 จังหวัดสระบุรี</t>
  </si>
  <si>
    <t>สำนักงานป้องกันควบคุมโรคที่ 5 จังหวัดราชบุรี</t>
  </si>
  <si>
    <t>สำนักงานป้องกันควบคุมโรคที่ 6 จังหวัดชลบุรี</t>
  </si>
  <si>
    <t>สำนักงานป้องกันควบคุมโรคที่ 7 จังหวัดขอนแก่น</t>
  </si>
  <si>
    <t>สำนักงานป้องกันควบคุมโรคที่ 8 จังหวัดอุดรธานี</t>
  </si>
  <si>
    <t>สำนักงานป้องกันควบคุมโรคที่ 9 จังหวัดนครราชสีมา</t>
  </si>
  <si>
    <t>สำนักงานป้องกันควบคุมโรคที่ 10 จังหวัดอุบลราชธานี</t>
  </si>
  <si>
    <t>สำนักงานป้องกันควบคุมโรคที่ 11 จังหวัดนครศรีธรรมราช</t>
  </si>
  <si>
    <t>สำนักงานป้องกันควบคุมโรคที่ 12 จังหวัดสงขลา</t>
  </si>
  <si>
    <t>สถาบันป้องกันควบคุมโรคเขตเมือง</t>
  </si>
  <si>
    <t>SR_NAMC</t>
  </si>
  <si>
    <t>PR_DDC</t>
  </si>
  <si>
    <r>
      <t xml:space="preserve">และแผนการตรวจสอบ (Audit Plan) โครงการเอดส์รอบ SSF         </t>
    </r>
    <r>
      <rPr>
        <b/>
        <u/>
        <sz val="14"/>
        <color theme="0"/>
        <rFont val="TH SarabunPSK"/>
        <family val="2"/>
      </rPr>
      <t>ด้านการบริหารจัดการข้อมูล</t>
    </r>
    <r>
      <rPr>
        <b/>
        <sz val="14"/>
        <color theme="0"/>
        <rFont val="TH SarabunPSK"/>
        <family val="2"/>
      </rPr>
      <t xml:space="preserve">                                      </t>
    </r>
  </si>
  <si>
    <t>ชื่อหน่วยงานผู้ประเมิน</t>
  </si>
  <si>
    <t>ชื่อหน่วยงานผู้ร่วมประเมิน</t>
  </si>
  <si>
    <t>ชื่อหน่วยงานจัดบริการที่รับการประเมิน</t>
  </si>
  <si>
    <t xml:space="preserve">ชื่อหน่วยงานผู้ปฎิบัติงาน </t>
  </si>
  <si>
    <t>คลินิกยาต้านไวรัส</t>
  </si>
  <si>
    <t>ชื่อหน่วยงานผู้ปฎิบัติงาน (กรณีมีมากกว่า 1)</t>
  </si>
  <si>
    <t>สมุทรปราการ</t>
  </si>
  <si>
    <t>ชื่อผู้ประเมิน (ผู้สัมภาษณ์)</t>
  </si>
  <si>
    <t>ชื่อผู้รับการประเมิน (ผู้ให้ข้อมูล)</t>
  </si>
  <si>
    <t>นายสัมภาษณ์ สดใส</t>
  </si>
  <si>
    <t>นางประเมิน จิตดี</t>
  </si>
  <si>
    <t>พยาบาลวิชาชีพชำนาญการ</t>
  </si>
  <si>
    <t>นักวิชาการสาธารณสุขชำนาญการ</t>
  </si>
  <si>
    <t>มีแผน อบรมไปแล้วแต่ไม่มีอะไรยืนยัน เช่น เอกสารประกอบการอบรม</t>
  </si>
  <si>
    <t>ยากต่อการสืบค้น</t>
  </si>
  <si>
    <t>ไม่เหมาะสม</t>
  </si>
  <si>
    <t>มีการควบคุมอย่างเป็นระบบชัดเจน</t>
  </si>
  <si>
    <t>มีการควบคุมเฉพาะในแผนก</t>
  </si>
  <si>
    <t>ปีละ 1 ครั้ง และ
มีรายงานสรุป</t>
  </si>
  <si>
    <t>ไม่ได้รับการอบรม</t>
  </si>
  <si>
    <t>ได้รับการอบรม และ
มีหลักฐานการผ่านการอบรม</t>
  </si>
  <si>
    <t xml:space="preserve">มีเอกสารแนวทางการดำเนินงาน
เช่น เอกสารการแจ้งแนวทางการบันทึกข้อมูล
</t>
  </si>
  <si>
    <t xml:space="preserve">มีคู่มือแนวทางการดำเนินงาน
เช่น คู่มือการใช้งานระบบสารสนเทศ NAP
</t>
  </si>
  <si>
    <t xml:space="preserve"> มี </t>
  </si>
  <si>
    <t>มี แต่ไม่ได้ให้หน่วยบริการสุขภาพ</t>
  </si>
  <si>
    <t>ทุกไตรมาส
(ทุก 3 เดือน)</t>
  </si>
  <si>
    <t>ทุก 2 ไตรมาส
(ทุก 6 เดือน)</t>
  </si>
  <si>
    <t>มีกระบวนการตรวจสอบความถูกต้องของข้อมูล และมีเอกสารหลักฐานการ เช่น สรุปการประชุม 
เป็นประจำทุกไตรมาส</t>
  </si>
  <si>
    <t>มีกระบวนการตรวจสอบความถูกต้องของข้อมูล และมีเอกสารหลักฐานการ เช่น สรุปการประชุม
ทุก 2 ไตรมาส</t>
  </si>
  <si>
    <t>มีเอกสารรายงานผลการตรวจสอบคุณภาพข้อมูลทุกไตรมาส
(ทุก 3 เดือน)</t>
  </si>
  <si>
    <t>มีเอกสารรายงานผลการตรวจสอบคุณภาพข้อมูลทุก 2 ไตรมาส
(ทุก 6 เดือน)</t>
  </si>
  <si>
    <t>มีเอกสารรายงานผลการตรวจสอบคุณภาพข้อมูล
ปีละ 1 ครั้ง</t>
  </si>
  <si>
    <t xml:space="preserve"> มี เอกสารหลักฐานที่แสดงถึงขั้นตอนแนวทางการตรวจสอบคุณภาพข้อมูลของหน่วยงานอย่างชัดเจน (SOP) และแจ้งให้ผู้เกี่ยวข้องรับทราบ</t>
  </si>
  <si>
    <t xml:space="preserve"> มี เอกสารหลักฐานที่แสดงถึงแนวทางการตรวจสอบคุณภาพข้อมูลของหน่วยงาน และแจ้งให้ผู้เกี่ยวข้องรับทราบ เช่น หนังสือเวียน สรุปประชุมที่เกี่ยวข้อง</t>
  </si>
  <si>
    <t xml:space="preserve"> มี เอกสารหลักฐานที่แสดงถึงแนวทางการตรวจสอบคุณภาพข้อมูลของหน่วยงาน</t>
  </si>
  <si>
    <t>ไม่จำกัดการเข้าถึง</t>
  </si>
  <si>
    <t>จำกัดการเข้าถึงเฉพาะผู้รับผิดชอบงานเอดส์เท่านั้น</t>
  </si>
  <si>
    <t>ผู้รับผิดชอบแผนกอื่นสามารถเข้าถึงข้อมูลได้</t>
  </si>
  <si>
    <t>จำกัดการเข้าถึงเฉพาะผู้รับผิดชอบงานเอดส์ที่ระบุรายชื่อชัดเจน</t>
  </si>
  <si>
    <t xml:space="preserve">เจ้าหน้าที่รับผิดชอบในการเก็บรวบรวมข้อมูลและรายงานได้รับการอบรมในช่วง 2 ปีที่ผ่านมา
(เช่น การอบรมเกี่ยวกับข้อมูล และการรายงาน) 
</t>
  </si>
  <si>
    <t xml:space="preserve">หน่วยงานที่ทำหน้าที่ติดตามและประเมินผลระดับประเทศ เขตสุขภาพ และจังหวัด ได้ให้แนวทางการบันทึกข้อมูลและเอกสารสนับสนุนให้กับหน่วยบริการสุขภาพหรือไม่
</t>
  </si>
  <si>
    <t xml:space="preserve">มีคำแนะนำ/แนวทางที่เป็นลายลักษณ์อักษรที่เพียงพอสำหรับการบันทึกข้อมูลที่มีมาตรฐานและการรายงานข้อมูลการดำเนินงาน
</t>
  </si>
  <si>
    <t xml:space="preserve">แนวทางมีการระบุว่าข้อมูล หรือประเด็นสำคัญอะไรที่ควรรายงานหรือไม่ (เช่น กลุ่มประชากรหลัก วันที่ให้ให้บริการ บริการที่ได้รับ เป็นต้น)
</t>
  </si>
  <si>
    <t xml:space="preserve">แนวทางได้ระบุวิธีการในการส่งรายงานอย่างไร (เช่น กรอบเวลาในการรายงาน และโปรแกรมที่รายงานข้อมูล (NAP Plus))
</t>
  </si>
  <si>
    <t xml:space="preserve">มีเอกสารแหล่งข้อมูล และแบบฟอร์มหรือเครื่องมือรายงานซึ่งถูกกำหนดโดยผู้รับผิดชอบงานติดตามและประเมินผลที่ถูกนำไปใช้ทุกหน่วยงานอย่างต่อเนื่องหรือไม่ 
</t>
  </si>
  <si>
    <t xml:space="preserve">มีคู่มือแนวทางในการเก็บข้อมูลให้สมบูรณ์ และแบบฟอร์มหรือเครื่องมือการรายงานให้กับหน่วยบริการสุขภาพหรือไม่
</t>
  </si>
  <si>
    <t xml:space="preserve">มีการจัดส่งเครื่องมือการเก็บข้อมูลให้กับหน่วยงาน เช่น แบบฟอร์มรายงาน ให้กับหน่วยบริการสุขภาพหรือไม่
</t>
  </si>
  <si>
    <t xml:space="preserve">หน่วยบริการสุขภาพมีกระบวนการในการตรวจสอบคุณภาพของการรายงานเป็นประจำหรือไม่
</t>
  </si>
  <si>
    <t xml:space="preserve">มีการตรวจสอบความถูกต้อง (เช่น ผู้ตรวจสอบตรวจตัวชี้วัดที่มีการรายงานและเปรียบเทียบกับตัวเลขในรายงานช่วงเวลาเดียวกัน) โดยดำเนินการเป็นประจำ
</t>
  </si>
  <si>
    <t xml:space="preserve">มีเอกสารรายงานผลการตรวจสอบคุณภาพข้อมูลหรือไม่
</t>
  </si>
  <si>
    <t xml:space="preserve">หน่วยบริการสุขภาพมีนโยบายหรือเอกสารแนวทางสำหรับการตรวจสอบคุณภาพข้อมูล ว่าควรตรวจข้อมูลเมื่อไหร่ และอย่างไร
</t>
  </si>
  <si>
    <t xml:space="preserve">ได้รับการนิเทศติดตามจากหน่วยงานระดับจังหวัดหรือสูงกว่า อย่างเป็นประจำหรือไม่
</t>
  </si>
  <si>
    <t xml:space="preserve">ใน 6 เดือนที่ผ่านมาหน่วยบริการสุขภาพได้รับรายงานสรุปจากหน่วยนิเทศติดตามหรือไม่
</t>
  </si>
  <si>
    <t xml:space="preserve">มีการเก็บข้อมูลที่ง่ายต่อการสืบค้น เช่น เรียงตามบริการที่ได้รับ และวันที่ให้บริการ
</t>
  </si>
  <si>
    <t xml:space="preserve">มีพื้นที่สำหรับจัดเก็บเอกสารและรายงานอย่างที่เหมาะสม (เช่น สะอาดและแห้ง) ปลอดภัยและเพียงพอ
</t>
  </si>
  <si>
    <r>
      <t xml:space="preserve">มีการจำกัดเฉพาะเจ้าหน้าที่ที่รับผิดชอบในการเข้าถึงข้อมูล เช่น มีการล็อคพื้นที่เก็บข้อมูล
</t>
    </r>
    <r>
      <rPr>
        <b/>
        <sz val="16"/>
        <color rgb="FFFF0000"/>
        <rFont val="TH SarabunPSK"/>
        <family val="2"/>
      </rPr>
      <t xml:space="preserve"> </t>
    </r>
  </si>
  <si>
    <t xml:space="preserve">ระบบคอมพิวเตอร์มีขั้นตอนการบันทึกที่ชัดเจน สามารถระบุผู้เข้าถึงข้อมูล รวมถึงมีการสำรอง/กู้คืนของข้อมูล
</t>
  </si>
  <si>
    <t xml:space="preserve">ถ้ามีตามข้อ 6 วันที่และความถี่ของการสำรองข้อมูล และการปรับปรุงข้อมูลในระบบคอมพิวเตอร์เป็นอย่างไร เช่น รายสัปดาห์ รายเดือน
</t>
  </si>
  <si>
    <t xml:space="preserve">ระบบคอมพิวเตอร์มีการป้องกันการเข้าถึงด้วยรหัสผ่าน
</t>
  </si>
  <si>
    <t xml:space="preserve">มีการรักษาความลับข้อมูลส่วนบุคคลตามแนวทางการรักษาความลับระดับประเทศ โดยเฉพาะ พ.ร.บ.คุ้มครองข้อมูลส่วนบุคคล หรือตามแนวทางระดับนานาชาติ
</t>
  </si>
  <si>
    <t>ได้รับการมอบหมายตาม 
Job Description</t>
  </si>
  <si>
    <t>มีโครงสร้างบุคลากร
ได้รับการมอบหมายตาม 
Job Description</t>
  </si>
  <si>
    <t xml:space="preserve">มีการกำหนดเจ้าหน้าที่ตรวจสอบรายงานก่อนส่งไปยังหน่วยงานระดับถัดไป เช่น หน่วยงานระดับจังหวัด หน่วยงานระดับเขต และหน่วยงานส่วนกลาง เป็นต้น
</t>
  </si>
  <si>
    <t xml:space="preserve">มีเจ้าหน้าที่ทดแทนในการรวบรวมและรายงานข้อมูล ในกรณีที่ผู้รับผิดชอบไม่อยู่
</t>
  </si>
  <si>
    <r>
      <t xml:space="preserve">มีเจ้าหน้าที่รับผิดชอบบันทึกข้อมูลการจัดบริการและเอกสารที่ชัดเจน
</t>
    </r>
    <r>
      <rPr>
        <b/>
        <sz val="16"/>
        <color theme="0"/>
        <rFont val="TH SarabunPSK"/>
        <family val="2"/>
      </rPr>
      <t xml:space="preserve">
</t>
    </r>
  </si>
  <si>
    <r>
      <t xml:space="preserve">หน่วยบริการสุขภาพมีการตรวจสอบคุณภาพข้อมูล และให้ข้อมูลย้อนกลับ (feedback)  ในเรื่องคุณภาพและการรายงานตามแนวทางที่กำหนดไว้ภายในหน่วยงานเอง เช่น การตรวจสอบโดยหัวหน้างาน หรือผู้รับผิดชอบตามโครงสร้าง 
</t>
    </r>
    <r>
      <rPr>
        <b/>
        <sz val="16"/>
        <color theme="0"/>
        <rFont val="TH SarabunPSK"/>
        <family val="2"/>
      </rPr>
      <t xml:space="preserve">
</t>
    </r>
  </si>
  <si>
    <t>ทุกไตรมาส
(ทุก 3 เดือน)
มีเครื่องมือในการตรวจสอบ และ
มีรายงานสรุป</t>
  </si>
  <si>
    <t>ทุก 2 ไตรมาส
(ทุก 6 เดือน)
มีเครื่องมือในการตรวจสอบ และ
มีรายงานสรุป</t>
  </si>
  <si>
    <r>
      <t xml:space="preserve">หน่วยบริการสุขภาพมีการรายงานหรือนำเสนอผลเรื่องคุณภาพและการรายงานตามแนวทางที่กำหนดไว้ ให้แก่หน่วยงานภายนอก เช่น หน่วยงานระดับจังหวัด หน่วยงานระดับเขต หน่วยงานส่วนกลาง </t>
    </r>
    <r>
      <rPr>
        <b/>
        <sz val="16"/>
        <color theme="0"/>
        <rFont val="TH SarabunPSK"/>
        <family val="2"/>
      </rPr>
      <t xml:space="preserve">
</t>
    </r>
  </si>
  <si>
    <t xml:space="preserve">ไม่มีคู่มือแต่มีการประสานการใช้งานแบบฟอร์มรายงาน
เช่น แบบฟอร์มการให้บริการปรึกษา (VCT) </t>
  </si>
  <si>
    <t xml:space="preserve"> มี เช่น แบบฟอร์มการให้บริการปรึกษา (VCT) / คำนิยามการบันทึกกลุ่มประชากรหลัก (Key population) /กรอบเวลาการบันทึกข้อมูล</t>
  </si>
  <si>
    <t>มี เช่น แบบฟอร์มการให้บริการปรึกษา (VCT)  และมีโปรแกรมสำหรับบันทึกข้อมูล (NAP Plus)</t>
  </si>
  <si>
    <t xml:space="preserve">มี เช่น เอกสารนิยามตัวชี้วัด/เอกสารแนวทางการจัดเก็บข้อมูลตามตัวแปรสำคัญ/ แบบฟอร์มการให้บริการปรึกษา (VCT) </t>
  </si>
  <si>
    <t xml:space="preserve">มีแบบฟอร์มการให้บริการปรึกษา (VCT) </t>
  </si>
  <si>
    <t>มี เช่น เอกสารนิยามตัวชี้วัด/เอกสารแนวทางการจัดเก็บข้อมูลตามตัวแปรสำคัญ/ แบบฟอร์มการให้บริการปรึกษา (VCT)</t>
  </si>
  <si>
    <t>มีกระบวนการตรวจสอบความถูกต้องของข้อมูล และมีเอกสารหลักฐานการ เช่น 
สรุปการประชุม ปีละ 1 ครั้ง</t>
  </si>
  <si>
    <t xml:space="preserve">มีการตรวจสอบความทันเวลาและความครบถ้วนของเอกสารโดยผู้ตรวจสอบอย่างเป็นประจำ
</t>
  </si>
  <si>
    <t xml:space="preserve">มีแบบฟอร์มเก็บรวบรวมข้อมูล เช่น แบบฟอร์มการให้บริการปรึกษา (VCT) ในช่วง 12 เดือนที่ผ่านมาหรือไม่
</t>
  </si>
  <si>
    <t xml:space="preserve">มีสำเนาเอกสารหลักฐานการรับบริการ เช่น ข้อมูลในแบบฟอร์มการให้บริการปรึกษา (VCT) หลักฐานการให้บริการใน HIS ของโรงพยาบาล ในรอบ 12 เดือนที่ผ่านมาหรือไม่
</t>
  </si>
  <si>
    <t>โรงพยาบาล…………………………………………………..</t>
  </si>
  <si>
    <t xml:space="preserve">หน่วยบริการสุขภาพมีนโยบายหรือเอกสารแนวทางสำหรับการตรวจสอบคุณภาพข้อมูลว่าควรตรวจข้อมูลเมื่อไหร่ และอย่างไร
</t>
  </si>
  <si>
    <t xml:space="preserve">มีการจำกัดเฉพาะเจ้าหน้าที่ที่รับผิดชอบในการเข้าถึงข้อมูล เช่น มีการล็อคพื้นที่เก็บข้อมูล
 </t>
  </si>
  <si>
    <t>การประเมินระบบบริหารจัดการ (System Assessment)</t>
  </si>
  <si>
    <t>คำอธิบายเพิ่มเติม
(โปรดระบุให้ละเอียด)</t>
  </si>
  <si>
    <t xml:space="preserve">เจ้าหน้าที่รับผิดชอบในการเก็บรวบรวมข้อมูลและรายงานได้รับการอบรมในช่วง 2 ปีที่ผ่านมา (เช่น การอบรมเกี่ยวกับข้อมูล และการรายงาน) 
</t>
  </si>
  <si>
    <t xml:space="preserve">ด้านที่ 1 : โครงสร้างการติดตามประเมินผล การทำงานและความสามารถในการดำเนินงาน (M&amp;E Structure , Function and Capabilities) </t>
  </si>
  <si>
    <t xml:space="preserve">ด้านที่ 2 : นิยามตัวชี้วัดและแนวทางการรายงาน (Indicator definition and Reporting guidelines) </t>
  </si>
  <si>
    <t xml:space="preserve">ด้านที่ 3 : การเก็บรวบรวมข้อมูลและแบบฟอร์มการรายงาน (Data collection tools and Reporting forms) </t>
  </si>
  <si>
    <t xml:space="preserve">ด้านที่ 4 : คุณภาพข้อมูลและการกำกับดูแล (Data quality and Supervision) </t>
  </si>
  <si>
    <t xml:space="preserve">มีการตรวจสอบความครบถ้วนของการบันทึกข้อมูลตามตัวแปรสำคัญ เช่น กลุ่มประชากรหลัก วันที่ให้บริการ บริการที่ได้รับ เป็นต้น
</t>
  </si>
  <si>
    <t xml:space="preserve">ด้านที่ 5 การบำรุงรักษาข้อมูลและความลับ การจัดเก็บข้อมูลและการป้องกัน (Data maintenance and Confidentiality, Data capital and Protection) </t>
  </si>
  <si>
    <t xml:space="preserve">ด้านที่ 5 : การบำรุงรักษาข้อมูลและความลับ การจัดเก็บข้อมูลและการป้องกัน (Data maintenance and Confidentiality, Data capital and Protection) </t>
  </si>
  <si>
    <t>เกณฑ์การให้คะแนน</t>
  </si>
  <si>
    <t>ผลการประเมินระบบบริหารจัดการ (System Assessment)</t>
  </si>
  <si>
    <t>1) ดีเยี่ยม	           หมายถึง   ร้อยละ 90 - 100</t>
  </si>
  <si>
    <t>2) ดีมาก		            หมายถึง   ร้อยละ 80 - 89</t>
  </si>
  <si>
    <t>3) ดี		                 หมายถึง   ร้อยละ 70 - 79</t>
  </si>
  <si>
    <t>4) พอใช้            หมายถึง   ร้อยละ 60 - 69</t>
  </si>
  <si>
    <t>5) ต้องปรับปรุง	    หมายถึง   ต่ำกว่า ร้อยละ 60</t>
  </si>
  <si>
    <t>เกณฑ์การแปลผลการประเมินระบบบริหารจัดการ (System Assessment)</t>
  </si>
  <si>
    <r>
      <rPr>
        <b/>
        <u/>
        <sz val="16"/>
        <color theme="1"/>
        <rFont val="TH SarabunPSK"/>
        <family val="2"/>
      </rPr>
      <t>หมายเหตุ</t>
    </r>
    <r>
      <rPr>
        <b/>
        <sz val="16"/>
        <color theme="1"/>
        <rFont val="TH SarabunPSK"/>
        <family val="2"/>
      </rPr>
      <t xml:space="preserve"> : </t>
    </r>
  </si>
  <si>
    <t>หน่วยงาน…………………………………………………………………………</t>
  </si>
  <si>
    <t>ผลการประเมินภาพรวม (5 ด้าน) ร้อยละ……………………………..</t>
  </si>
  <si>
    <r>
      <t>หน่วยบริการสุขภาพ</t>
    </r>
    <r>
      <rPr>
        <b/>
        <u/>
        <sz val="16"/>
        <color theme="0"/>
        <rFont val="TH SarabunPSK"/>
        <family val="2"/>
      </rPr>
      <t xml:space="preserve">มีการตรวจสอบคุณภาพข้อมูล และให้ข้อมูลย้อนกลับ (feedback) </t>
    </r>
    <r>
      <rPr>
        <b/>
        <sz val="16"/>
        <color theme="0"/>
        <rFont val="TH SarabunPSK"/>
        <family val="2"/>
      </rPr>
      <t xml:space="preserve"> ในเรื่องคุณภาพและการรายงาน</t>
    </r>
    <r>
      <rPr>
        <b/>
        <u/>
        <sz val="16"/>
        <color theme="0"/>
        <rFont val="TH SarabunPSK"/>
        <family val="2"/>
      </rPr>
      <t>ตามแนวทางที่กำหนดไว้ภายในหน่วยงานเอง</t>
    </r>
    <r>
      <rPr>
        <b/>
        <sz val="16"/>
        <color theme="0"/>
        <rFont val="TH SarabunPSK"/>
        <family val="2"/>
      </rPr>
      <t xml:space="preserve"> เช่น การตรวจสอบโดยหัวหน้างาน หรือผู้รับผิดชอบตามโครงสร้าง 
</t>
    </r>
  </si>
  <si>
    <r>
      <t>หน่วยบริการสุขภาพ</t>
    </r>
    <r>
      <rPr>
        <b/>
        <u/>
        <sz val="16"/>
        <color theme="0"/>
        <rFont val="TH SarabunPSK"/>
        <family val="2"/>
      </rPr>
      <t>มีการรายงานหรือนำเสนอผลเรื่องคุณภาพและการรายงาน</t>
    </r>
    <r>
      <rPr>
        <b/>
        <sz val="16"/>
        <color theme="0"/>
        <rFont val="TH SarabunPSK"/>
        <family val="2"/>
      </rPr>
      <t xml:space="preserve">ตามแนวทางที่กำหนดไว้ </t>
    </r>
    <r>
      <rPr>
        <b/>
        <u/>
        <sz val="16"/>
        <color theme="0"/>
        <rFont val="TH SarabunPSK"/>
        <family val="2"/>
      </rPr>
      <t>ให้แก่หน่วยงานภายนอก</t>
    </r>
    <r>
      <rPr>
        <b/>
        <sz val="16"/>
        <color theme="0"/>
        <rFont val="TH SarabunPSK"/>
        <family val="2"/>
      </rPr>
      <t xml:space="preserve"> เช่น หน่วยงานระดับจังหวัด หน่วยงานระดับเขต หน่วยงานส่วนกลาง 
</t>
    </r>
  </si>
  <si>
    <r>
      <t>มีการกำหนด</t>
    </r>
    <r>
      <rPr>
        <b/>
        <u/>
        <sz val="16"/>
        <color theme="0"/>
        <rFont val="TH SarabunPSK"/>
        <family val="2"/>
      </rPr>
      <t>เจ้าหน้าที่ตรวจสอบรายงานก่อนส่</t>
    </r>
    <r>
      <rPr>
        <b/>
        <sz val="16"/>
        <color theme="0"/>
        <rFont val="TH SarabunPSK"/>
        <family val="2"/>
      </rPr>
      <t xml:space="preserve">งไปยังหน่วยงานระดับถัดไป เช่น หน่วยงานระดับจังหวัด หน่วยงานระดับเขต และหน่วยงานส่วนกลาง เป็นต้น
</t>
    </r>
  </si>
  <si>
    <t xml:space="preserve">มีคำแนะนำ/แนวทางที่เป็นลายลักษณ์อักษร ที่เพียงพอสำหรับการบันทึกข้อมูลที่มีมาตรฐานและการรายงานข้อมูลการดำเนินงาน
</t>
  </si>
  <si>
    <r>
      <t xml:space="preserve">ด้านที่ 3 : การเก็บรวบรวมข้อมูลและแบบฟอร์มการรายงาน (Data collection tools and Reporting forms) </t>
    </r>
    <r>
      <rPr>
        <b/>
        <i/>
        <sz val="18"/>
        <color theme="0"/>
        <rFont val="TH SarabunPSK"/>
        <family val="2"/>
      </rPr>
      <t xml:space="preserve"> **ถามหน่วยติดตามระดับจังหวัด/ สคร.**</t>
    </r>
  </si>
  <si>
    <r>
      <t>มี</t>
    </r>
    <r>
      <rPr>
        <b/>
        <u/>
        <sz val="16"/>
        <color theme="0"/>
        <rFont val="TH SarabunPSK"/>
        <family val="2"/>
      </rPr>
      <t>เอกสารแหล่งข้อมูล และแบบฟอร์มหรือเครื่องมือรายงาน</t>
    </r>
    <r>
      <rPr>
        <b/>
        <sz val="16"/>
        <color theme="0"/>
        <rFont val="TH SarabunPSK"/>
        <family val="2"/>
      </rPr>
      <t xml:space="preserve">ซึ่งถูกกำหนดโดยผู้รับผิดชอบงานติดตามและประเมินผลที่ถูกนำไปใช้ทุกหน่วยงานอย่างต่อเนื่องหรือไม่ 
</t>
    </r>
  </si>
  <si>
    <r>
      <t>มี</t>
    </r>
    <r>
      <rPr>
        <b/>
        <u/>
        <sz val="16"/>
        <color theme="0"/>
        <rFont val="TH SarabunPSK"/>
        <family val="2"/>
      </rPr>
      <t>คู่มือแนวทางในการเก็บข้อมูล</t>
    </r>
    <r>
      <rPr>
        <b/>
        <sz val="16"/>
        <color theme="0"/>
        <rFont val="TH SarabunPSK"/>
        <family val="2"/>
      </rPr>
      <t xml:space="preserve">ให้สมบูรณ์ และแบบฟอร์มหรือเครื่องมือการรายงานให้กับหน่วยบริการสุขภาพหรือไม่
</t>
    </r>
  </si>
  <si>
    <r>
      <t>มีการ</t>
    </r>
    <r>
      <rPr>
        <b/>
        <u/>
        <sz val="16"/>
        <color theme="0"/>
        <rFont val="TH SarabunPSK"/>
        <family val="2"/>
      </rPr>
      <t xml:space="preserve">จัดส่งเครื่องมือการเก็บข้อมูลให้กับหน่วยงาน </t>
    </r>
    <r>
      <rPr>
        <b/>
        <sz val="16"/>
        <color theme="0"/>
        <rFont val="TH SarabunPSK"/>
        <family val="2"/>
      </rPr>
      <t xml:space="preserve">เช่น แบบฟอร์มรายงาน ให้กับหน่วยบริการสุขภาพหรือไม่
</t>
    </r>
  </si>
  <si>
    <t>1**</t>
  </si>
  <si>
    <t>2**</t>
  </si>
  <si>
    <t>3**</t>
  </si>
  <si>
    <r>
      <t>หน่วยบริการสุขภาพ</t>
    </r>
    <r>
      <rPr>
        <b/>
        <u/>
        <sz val="16"/>
        <color theme="0"/>
        <rFont val="TH SarabunPSK"/>
        <family val="2"/>
      </rPr>
      <t>มีกระบวนการในการตรวจสอบคุณภาพของการรายงาน</t>
    </r>
    <r>
      <rPr>
        <b/>
        <sz val="16"/>
        <color theme="0"/>
        <rFont val="TH SarabunPSK"/>
        <family val="2"/>
      </rPr>
      <t xml:space="preserve">เป็นประจำหรือไม่
</t>
    </r>
  </si>
  <si>
    <r>
      <t>มีการตรวจสอบ</t>
    </r>
    <r>
      <rPr>
        <b/>
        <u/>
        <sz val="16"/>
        <color theme="0"/>
        <rFont val="TH SarabunPSK"/>
        <family val="2"/>
      </rPr>
      <t>ความถูกต้อง</t>
    </r>
    <r>
      <rPr>
        <b/>
        <sz val="16"/>
        <color theme="0"/>
        <rFont val="TH SarabunPSK"/>
        <family val="2"/>
      </rPr>
      <t xml:space="preserve"> (เช่น ผู้ตรวจสอบตรวจตัวชี้วัดที่มีการรายงานและเปรียบเทียบกับตัวเลขในรายงานช่วงเวลาเดียวกัน) โดยดำเนินการเป็นประจำ
</t>
    </r>
  </si>
  <si>
    <r>
      <t>มีการตรวจสอบ</t>
    </r>
    <r>
      <rPr>
        <b/>
        <u/>
        <sz val="16"/>
        <color theme="0"/>
        <rFont val="TH SarabunPSK"/>
        <family val="2"/>
      </rPr>
      <t>ความครบถ้วนของการบันทึกข้อมูล</t>
    </r>
    <r>
      <rPr>
        <b/>
        <sz val="16"/>
        <color theme="0"/>
        <rFont val="TH SarabunPSK"/>
        <family val="2"/>
      </rPr>
      <t xml:space="preserve">ตามตัวแปรสำคัญ เช่น กลุ่มประชากรหลัก วันที่ให้บริการ บริการที่ได้รับ เป็นต้น
</t>
    </r>
  </si>
  <si>
    <r>
      <t>มีการตรวจสอบ</t>
    </r>
    <r>
      <rPr>
        <b/>
        <u/>
        <sz val="16"/>
        <color theme="0"/>
        <rFont val="TH SarabunPSK"/>
        <family val="2"/>
      </rPr>
      <t>ความทันเวลา</t>
    </r>
    <r>
      <rPr>
        <b/>
        <sz val="16"/>
        <color theme="0"/>
        <rFont val="TH SarabunPSK"/>
        <family val="2"/>
      </rPr>
      <t xml:space="preserve">และความครบถ้วนของเอกสารโดยผู้ตรวจสอบอย่างเป็นประจำ
</t>
    </r>
  </si>
  <si>
    <r>
      <t>หน่วยบริการสุขภาพ</t>
    </r>
    <r>
      <rPr>
        <b/>
        <u/>
        <sz val="16"/>
        <color theme="0"/>
        <rFont val="TH SarabunPSK"/>
        <family val="2"/>
      </rPr>
      <t>มีนโยบายหรือเอกสารแนวทางสำหรับการตรวจสอบคุณภาพข้อมูล</t>
    </r>
    <r>
      <rPr>
        <b/>
        <sz val="16"/>
        <color theme="0"/>
        <rFont val="TH SarabunPSK"/>
        <family val="2"/>
      </rPr>
      <t xml:space="preserve"> ว่าควรตรวจข้อมูลเมื่อไหร่ และอย่างไร
</t>
    </r>
  </si>
  <si>
    <t xml:space="preserve">มีพื้นที่สำหรับจัดเก็บเอกสารและรายงานอย่างเหมาะสม (เช่น สะอาดและแห้ง) ปลอดภัยและเพียงพอ
</t>
  </si>
  <si>
    <r>
      <rPr>
        <b/>
        <u/>
        <sz val="16"/>
        <color theme="0"/>
        <rFont val="TH SarabunPSK"/>
        <family val="2"/>
      </rPr>
      <t xml:space="preserve">ถ้ามีตามข้อ 6 </t>
    </r>
    <r>
      <rPr>
        <b/>
        <sz val="16"/>
        <color theme="0"/>
        <rFont val="TH SarabunPSK"/>
        <family val="2"/>
      </rPr>
      <t xml:space="preserve">วันที่และความถี่ของการสำรองข้อมูล และการปรับปรุงข้อมูลในระบบคอมพิวเตอร์เป็นอย่างไร เช่น รายสัปดาห์ รายเดือน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</si>
</sst>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%"/>
  </numFmts>
  <fonts count="64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BrowalliaUPC"/>
      <family val="2"/>
    </font>
    <font>
      <b/>
      <u/>
      <sz val="16"/>
      <color indexed="8"/>
      <name val="BrowalliaUPC"/>
      <family val="2"/>
    </font>
    <font>
      <sz val="16"/>
      <color indexed="8"/>
      <name val="BrowalliaUPC"/>
      <family val="2"/>
    </font>
    <font>
      <u/>
      <sz val="16"/>
      <color indexed="8"/>
      <name val="BrowalliaUPC"/>
      <family val="2"/>
    </font>
    <font>
      <sz val="16"/>
      <color indexed="10"/>
      <name val="BrowalliaUPC"/>
      <family val="2"/>
    </font>
    <font>
      <sz val="14"/>
      <color indexed="10"/>
      <name val="BrowalliaUPC"/>
      <family val="2"/>
    </font>
    <font>
      <sz val="16"/>
      <color indexed="62"/>
      <name val="BrowalliaUPC"/>
      <family val="2"/>
    </font>
    <font>
      <strike/>
      <sz val="16"/>
      <color indexed="10"/>
      <name val="BrowalliaUPC"/>
      <family val="2"/>
      <charset val="222"/>
    </font>
    <font>
      <strike/>
      <sz val="16"/>
      <color indexed="36"/>
      <name val="BrowalliaUPC"/>
      <family val="2"/>
      <charset val="222"/>
    </font>
    <font>
      <sz val="16"/>
      <color indexed="36"/>
      <name val="BrowalliaUPC"/>
      <family val="2"/>
      <charset val="222"/>
    </font>
    <font>
      <strike/>
      <sz val="14"/>
      <color indexed="36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6"/>
      <color theme="1"/>
      <name val="BrowalliaUPC"/>
      <family val="2"/>
    </font>
    <font>
      <sz val="16"/>
      <color theme="1"/>
      <name val="BrowalliaUPC"/>
      <family val="2"/>
    </font>
    <font>
      <sz val="14"/>
      <color theme="1"/>
      <name val="BrowalliaUPC"/>
      <family val="2"/>
    </font>
    <font>
      <b/>
      <sz val="14"/>
      <color rgb="FF7030A0"/>
      <name val="BrowalliaUPC"/>
      <family val="2"/>
    </font>
    <font>
      <b/>
      <sz val="11"/>
      <color theme="1"/>
      <name val="Tahoma"/>
      <family val="2"/>
      <scheme val="minor"/>
    </font>
    <font>
      <sz val="12"/>
      <color theme="1"/>
      <name val="Tahoma"/>
      <family val="2"/>
      <charset val="222"/>
      <scheme val="minor"/>
    </font>
    <font>
      <b/>
      <sz val="12"/>
      <color theme="1"/>
      <name val="Tahoma"/>
      <family val="2"/>
      <charset val="222"/>
      <scheme val="minor"/>
    </font>
    <font>
      <sz val="16"/>
      <color rgb="FFFF0000"/>
      <name val="BrowalliaUPC"/>
      <family val="2"/>
    </font>
    <font>
      <b/>
      <sz val="16"/>
      <color theme="1"/>
      <name val="Cordia New"/>
      <family val="2"/>
    </font>
    <font>
      <sz val="16"/>
      <color theme="1"/>
      <name val="Cordia New"/>
      <family val="2"/>
    </font>
    <font>
      <b/>
      <sz val="14"/>
      <color theme="1"/>
      <name val="BrowalliaUPC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u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u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u/>
      <sz val="16"/>
      <color indexed="8"/>
      <name val="TH SarabunPSK"/>
      <family val="2"/>
    </font>
    <font>
      <u/>
      <sz val="16"/>
      <name val="TH SarabunPSK"/>
      <family val="2"/>
    </font>
    <font>
      <sz val="16"/>
      <color indexed="56"/>
      <name val="TH SarabunPSK"/>
      <family val="2"/>
    </font>
    <font>
      <sz val="16"/>
      <color indexed="36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rgb="FF000000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b/>
      <sz val="15"/>
      <name val="TH SarabunPSK"/>
      <family val="2"/>
      <charset val="222"/>
    </font>
    <font>
      <sz val="15"/>
      <name val="TH SarabunPSK"/>
      <family val="2"/>
      <charset val="222"/>
    </font>
    <font>
      <sz val="15"/>
      <color theme="1"/>
      <name val="TH SarabunPSK"/>
      <family val="2"/>
      <charset val="222"/>
    </font>
    <font>
      <b/>
      <sz val="15"/>
      <color theme="1"/>
      <name val="TH SarabunPSK"/>
      <family val="2"/>
      <charset val="222"/>
    </font>
    <font>
      <sz val="15"/>
      <color rgb="FFFF0000"/>
      <name val="TH SarabunPSK"/>
      <family val="2"/>
      <charset val="222"/>
    </font>
    <font>
      <b/>
      <sz val="18"/>
      <color theme="0"/>
      <name val="TH SarabunPSK"/>
      <family val="2"/>
    </font>
    <font>
      <b/>
      <u/>
      <sz val="14"/>
      <color theme="0"/>
      <name val="TH SarabunPSK"/>
      <family val="2"/>
    </font>
    <font>
      <b/>
      <sz val="14"/>
      <color theme="0"/>
      <name val="TH SarabunPSK"/>
      <family val="2"/>
    </font>
    <font>
      <b/>
      <sz val="15"/>
      <color theme="0"/>
      <name val="TH SarabunPSK"/>
      <family val="2"/>
      <charset val="222"/>
    </font>
    <font>
      <sz val="15"/>
      <color theme="0"/>
      <name val="TH SarabunPSK"/>
      <family val="2"/>
      <charset val="22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b/>
      <u/>
      <sz val="16"/>
      <color theme="0"/>
      <name val="TH SarabunPSK"/>
      <family val="2"/>
    </font>
    <font>
      <b/>
      <i/>
      <sz val="18"/>
      <color theme="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41616"/>
        <bgColor indexed="64"/>
      </patternFill>
    </fill>
    <fill>
      <patternFill patternType="solid">
        <fgColor rgb="FFF7C2C2"/>
        <bgColor indexed="64"/>
      </patternFill>
    </fill>
    <fill>
      <patternFill patternType="solid">
        <fgColor rgb="FFAE3434"/>
        <bgColor indexed="64"/>
      </patternFill>
    </fill>
    <fill>
      <patternFill patternType="solid">
        <fgColor rgb="FF1D3752"/>
        <bgColor indexed="64"/>
      </patternFill>
    </fill>
    <fill>
      <patternFill patternType="solid">
        <fgColor rgb="FF214D72"/>
        <bgColor indexed="64"/>
      </patternFill>
    </fill>
    <fill>
      <patternFill patternType="solid">
        <fgColor rgb="FF2C7695"/>
        <bgColor indexed="64"/>
      </patternFill>
    </fill>
    <fill>
      <patternFill patternType="solid">
        <fgColor rgb="FF2B463C"/>
        <bgColor indexed="64"/>
      </patternFill>
    </fill>
    <fill>
      <patternFill patternType="solid">
        <fgColor rgb="FF688F4E"/>
        <bgColor indexed="64"/>
      </patternFill>
    </fill>
    <fill>
      <patternFill patternType="solid">
        <fgColor rgb="FFB1D182"/>
        <bgColor indexed="64"/>
      </patternFill>
    </fill>
    <fill>
      <patternFill patternType="solid">
        <fgColor rgb="FFF4F1E9"/>
        <bgColor indexed="64"/>
      </patternFill>
    </fill>
    <fill>
      <patternFill patternType="solid">
        <fgColor rgb="FF4E2E54"/>
        <bgColor indexed="64"/>
      </patternFill>
    </fill>
    <fill>
      <patternFill patternType="solid">
        <fgColor rgb="FF954F75"/>
        <bgColor indexed="64"/>
      </patternFill>
    </fill>
    <fill>
      <patternFill patternType="solid">
        <fgColor rgb="FFF8DAC3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37" fillId="0" borderId="0"/>
  </cellStyleXfs>
  <cellXfs count="225">
    <xf numFmtId="0" fontId="0" fillId="0" borderId="0" xfId="0"/>
    <xf numFmtId="0" fontId="0" fillId="0" borderId="0" xfId="0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0" xfId="0" applyFont="1"/>
    <xf numFmtId="0" fontId="0" fillId="3" borderId="1" xfId="0" applyFill="1" applyBorder="1"/>
    <xf numFmtId="0" fontId="1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4" borderId="0" xfId="0" applyFill="1"/>
    <xf numFmtId="0" fontId="14" fillId="5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textRotation="90"/>
    </xf>
    <xf numFmtId="0" fontId="18" fillId="0" borderId="0" xfId="0" applyFont="1"/>
    <xf numFmtId="0" fontId="19" fillId="7" borderId="0" xfId="0" applyFont="1" applyFill="1"/>
    <xf numFmtId="0" fontId="20" fillId="7" borderId="0" xfId="0" applyFont="1" applyFill="1"/>
    <xf numFmtId="0" fontId="20" fillId="7" borderId="0" xfId="0" applyFont="1" applyFill="1" applyAlignment="1">
      <alignment horizontal="right"/>
    </xf>
    <xf numFmtId="2" fontId="20" fillId="7" borderId="0" xfId="0" applyNumberFormat="1" applyFont="1" applyFill="1"/>
    <xf numFmtId="0" fontId="0" fillId="6" borderId="0" xfId="0" applyFill="1" applyAlignment="1">
      <alignment horizontal="right" wrapText="1"/>
    </xf>
    <xf numFmtId="0" fontId="18" fillId="6" borderId="0" xfId="0" applyFont="1" applyFill="1" applyAlignment="1">
      <alignment horizontal="right" wrapText="1"/>
    </xf>
    <xf numFmtId="0" fontId="0" fillId="6" borderId="1" xfId="0" applyFill="1" applyBorder="1"/>
    <xf numFmtId="0" fontId="0" fillId="8" borderId="0" xfId="0" applyFill="1" applyAlignment="1">
      <alignment horizontal="right" wrapText="1"/>
    </xf>
    <xf numFmtId="2" fontId="20" fillId="7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22" fillId="11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wrapText="1"/>
    </xf>
    <xf numFmtId="0" fontId="25" fillId="13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9" borderId="1" xfId="0" applyFont="1" applyFill="1" applyBorder="1" applyAlignment="1">
      <alignment horizontal="left" vertical="center" wrapText="1"/>
    </xf>
    <xf numFmtId="0" fontId="26" fillId="16" borderId="1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24" fillId="3" borderId="1" xfId="0" applyFont="1" applyFill="1" applyBorder="1" applyAlignment="1">
      <alignment horizontal="center" vertical="center"/>
    </xf>
    <xf numFmtId="0" fontId="26" fillId="17" borderId="1" xfId="0" applyFont="1" applyFill="1" applyBorder="1" applyAlignment="1">
      <alignment horizontal="center" vertical="center" wrapText="1"/>
    </xf>
    <xf numFmtId="0" fontId="38" fillId="0" borderId="0" xfId="0" applyFont="1"/>
    <xf numFmtId="0" fontId="25" fillId="0" borderId="1" xfId="0" applyFont="1" applyBorder="1" applyAlignment="1">
      <alignment horizontal="center" vertical="center"/>
    </xf>
    <xf numFmtId="0" fontId="37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2" fillId="0" borderId="1" xfId="0" applyFont="1" applyBorder="1"/>
    <xf numFmtId="0" fontId="42" fillId="0" borderId="3" xfId="0" applyFont="1" applyBorder="1"/>
    <xf numFmtId="49" fontId="43" fillId="0" borderId="3" xfId="0" applyNumberFormat="1" applyFont="1" applyBorder="1"/>
    <xf numFmtId="0" fontId="43" fillId="0" borderId="3" xfId="0" applyFont="1" applyBorder="1"/>
    <xf numFmtId="0" fontId="40" fillId="0" borderId="0" xfId="0" applyFont="1" applyAlignment="1">
      <alignment vertical="top"/>
    </xf>
    <xf numFmtId="0" fontId="26" fillId="0" borderId="1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40" fillId="0" borderId="0" xfId="0" applyFont="1" applyAlignment="1">
      <alignment horizontal="right" vertical="top" wrapText="1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40" fillId="0" borderId="0" xfId="0" applyFont="1" applyAlignment="1">
      <alignment horizontal="left" vertical="top" wrapText="1"/>
    </xf>
    <xf numFmtId="0" fontId="44" fillId="0" borderId="0" xfId="0" applyFont="1"/>
    <xf numFmtId="0" fontId="41" fillId="0" borderId="0" xfId="0" applyFont="1"/>
    <xf numFmtId="0" fontId="32" fillId="0" borderId="1" xfId="0" applyFont="1" applyBorder="1" applyAlignment="1">
      <alignment vertical="center" wrapText="1"/>
    </xf>
    <xf numFmtId="0" fontId="26" fillId="0" borderId="0" xfId="0" applyFont="1" applyAlignment="1">
      <alignment horizontal="center" vertical="top"/>
    </xf>
    <xf numFmtId="0" fontId="25" fillId="0" borderId="0" xfId="0" applyFont="1" applyAlignment="1">
      <alignment horizontal="right" vertical="top" wrapText="1"/>
    </xf>
    <xf numFmtId="0" fontId="44" fillId="0" borderId="0" xfId="0" applyFont="1" applyAlignment="1">
      <alignment horizontal="left" vertical="top" wrapText="1"/>
    </xf>
    <xf numFmtId="0" fontId="4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5" fillId="12" borderId="0" xfId="0" applyFont="1" applyFill="1" applyAlignment="1">
      <alignment vertical="center"/>
    </xf>
    <xf numFmtId="0" fontId="46" fillId="12" borderId="0" xfId="0" applyFont="1" applyFill="1" applyAlignment="1">
      <alignment vertical="center"/>
    </xf>
    <xf numFmtId="0" fontId="46" fillId="12" borderId="0" xfId="0" applyFont="1" applyFill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8" fillId="2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48" fillId="0" borderId="0" xfId="0" applyFont="1" applyAlignment="1">
      <alignment vertical="center"/>
    </xf>
    <xf numFmtId="0" fontId="45" fillId="0" borderId="8" xfId="0" applyFont="1" applyBorder="1" applyAlignment="1">
      <alignment vertical="center"/>
    </xf>
    <xf numFmtId="0" fontId="45" fillId="0" borderId="11" xfId="0" applyFont="1" applyBorder="1" applyAlignment="1">
      <alignment horizontal="left" vertical="center" wrapText="1"/>
    </xf>
    <xf numFmtId="0" fontId="46" fillId="0" borderId="8" xfId="0" applyFont="1" applyBorder="1" applyAlignment="1">
      <alignment vertical="center"/>
    </xf>
    <xf numFmtId="0" fontId="46" fillId="0" borderId="9" xfId="0" applyFont="1" applyBorder="1" applyAlignment="1">
      <alignment horizontal="center" vertical="center"/>
    </xf>
    <xf numFmtId="0" fontId="39" fillId="18" borderId="0" xfId="0" applyFont="1" applyFill="1" applyAlignment="1">
      <alignment vertical="center"/>
    </xf>
    <xf numFmtId="0" fontId="40" fillId="18" borderId="0" xfId="0" applyFont="1" applyFill="1" applyAlignment="1">
      <alignment vertical="center"/>
    </xf>
    <xf numFmtId="0" fontId="40" fillId="18" borderId="0" xfId="0" applyFont="1" applyFill="1" applyAlignment="1">
      <alignment horizontal="center" vertical="center"/>
    </xf>
    <xf numFmtId="0" fontId="40" fillId="0" borderId="0" xfId="0" applyFont="1"/>
    <xf numFmtId="0" fontId="45" fillId="20" borderId="3" xfId="0" applyFont="1" applyFill="1" applyBorder="1" applyAlignment="1">
      <alignment horizontal="center" vertical="center"/>
    </xf>
    <xf numFmtId="0" fontId="45" fillId="20" borderId="1" xfId="0" applyFont="1" applyFill="1" applyBorder="1" applyAlignment="1">
      <alignment horizontal="center" vertical="center"/>
    </xf>
    <xf numFmtId="0" fontId="53" fillId="19" borderId="0" xfId="0" applyFont="1" applyFill="1" applyAlignment="1">
      <alignment vertical="center"/>
    </xf>
    <xf numFmtId="0" fontId="53" fillId="21" borderId="10" xfId="0" applyFont="1" applyFill="1" applyBorder="1" applyAlignment="1">
      <alignment horizontal="center" vertical="center"/>
    </xf>
    <xf numFmtId="0" fontId="54" fillId="21" borderId="8" xfId="0" applyFont="1" applyFill="1" applyBorder="1" applyAlignment="1">
      <alignment horizontal="left" vertical="center"/>
    </xf>
    <xf numFmtId="0" fontId="54" fillId="21" borderId="0" xfId="0" applyFont="1" applyFill="1" applyAlignment="1">
      <alignment horizontal="center" vertical="center"/>
    </xf>
    <xf numFmtId="0" fontId="54" fillId="21" borderId="11" xfId="0" applyFont="1" applyFill="1" applyBorder="1" applyAlignment="1">
      <alignment horizontal="center" vertical="center"/>
    </xf>
    <xf numFmtId="0" fontId="54" fillId="21" borderId="10" xfId="0" applyFont="1" applyFill="1" applyBorder="1" applyAlignment="1">
      <alignment horizontal="left" vertical="center"/>
    </xf>
    <xf numFmtId="0" fontId="55" fillId="24" borderId="1" xfId="0" applyFont="1" applyFill="1" applyBorder="1" applyAlignment="1">
      <alignment horizontal="center" vertical="center"/>
    </xf>
    <xf numFmtId="0" fontId="52" fillId="25" borderId="1" xfId="0" applyFont="1" applyFill="1" applyBorder="1" applyAlignment="1">
      <alignment horizontal="center" vertical="top" textRotation="90"/>
    </xf>
    <xf numFmtId="0" fontId="55" fillId="25" borderId="1" xfId="0" applyFont="1" applyFill="1" applyBorder="1" applyAlignment="1">
      <alignment horizontal="center" vertical="top"/>
    </xf>
    <xf numFmtId="0" fontId="56" fillId="25" borderId="1" xfId="0" applyFont="1" applyFill="1" applyBorder="1" applyAlignment="1">
      <alignment horizontal="center" vertical="top"/>
    </xf>
    <xf numFmtId="0" fontId="55" fillId="25" borderId="1" xfId="0" applyFont="1" applyFill="1" applyBorder="1" applyAlignment="1">
      <alignment vertical="top"/>
    </xf>
    <xf numFmtId="0" fontId="26" fillId="27" borderId="1" xfId="0" applyFont="1" applyFill="1" applyBorder="1" applyAlignment="1">
      <alignment vertical="top"/>
    </xf>
    <xf numFmtId="0" fontId="52" fillId="25" borderId="0" xfId="0" applyFont="1" applyFill="1" applyAlignment="1">
      <alignment horizontal="right" vertical="top" wrapText="1"/>
    </xf>
    <xf numFmtId="2" fontId="55" fillId="25" borderId="0" xfId="0" applyNumberFormat="1" applyFont="1" applyFill="1" applyAlignment="1">
      <alignment horizontal="left" vertical="top" wrapText="1"/>
    </xf>
    <xf numFmtId="0" fontId="26" fillId="28" borderId="1" xfId="0" applyFont="1" applyFill="1" applyBorder="1" applyAlignment="1">
      <alignment horizontal="center" vertical="top"/>
    </xf>
    <xf numFmtId="0" fontId="52" fillId="29" borderId="1" xfId="0" applyFont="1" applyFill="1" applyBorder="1" applyAlignment="1">
      <alignment horizontal="center" vertical="center"/>
    </xf>
    <xf numFmtId="0" fontId="52" fillId="29" borderId="1" xfId="0" applyFont="1" applyFill="1" applyBorder="1" applyAlignment="1">
      <alignment horizontal="right" vertical="center"/>
    </xf>
    <xf numFmtId="2" fontId="52" fillId="29" borderId="1" xfId="0" applyNumberFormat="1" applyFont="1" applyFill="1" applyBorder="1" applyAlignment="1">
      <alignment horizontal="center" vertical="center"/>
    </xf>
    <xf numFmtId="187" fontId="52" fillId="29" borderId="1" xfId="1" applyNumberFormat="1" applyFont="1" applyFill="1" applyBorder="1" applyAlignment="1">
      <alignment horizontal="center" vertical="center"/>
    </xf>
    <xf numFmtId="0" fontId="26" fillId="17" borderId="1" xfId="0" applyFont="1" applyFill="1" applyBorder="1" applyAlignment="1">
      <alignment horizontal="center" vertical="top"/>
    </xf>
    <xf numFmtId="0" fontId="60" fillId="0" borderId="0" xfId="0" applyFont="1" applyAlignment="1">
      <alignment horizontal="left" vertical="top" wrapText="1"/>
    </xf>
    <xf numFmtId="0" fontId="52" fillId="24" borderId="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55" fillId="23" borderId="1" xfId="0" applyFont="1" applyFill="1" applyBorder="1" applyAlignment="1">
      <alignment horizontal="center" vertical="top"/>
    </xf>
    <xf numFmtId="0" fontId="55" fillId="0" borderId="0" xfId="0" applyFont="1" applyAlignment="1">
      <alignment horizontal="center" vertical="top"/>
    </xf>
    <xf numFmtId="0" fontId="55" fillId="24" borderId="3" xfId="0" applyFont="1" applyFill="1" applyBorder="1" applyAlignment="1">
      <alignment horizontal="left" vertical="top" wrapText="1"/>
    </xf>
    <xf numFmtId="0" fontId="55" fillId="24" borderId="1" xfId="0" applyFont="1" applyFill="1" applyBorder="1" applyAlignment="1">
      <alignment horizontal="left" vertical="top" wrapText="1"/>
    </xf>
    <xf numFmtId="0" fontId="52" fillId="26" borderId="1" xfId="0" applyFont="1" applyFill="1" applyBorder="1" applyAlignment="1">
      <alignment horizontal="center" vertical="top" textRotation="90"/>
    </xf>
    <xf numFmtId="0" fontId="55" fillId="26" borderId="1" xfId="0" applyFont="1" applyFill="1" applyBorder="1" applyAlignment="1">
      <alignment horizontal="center" vertical="top"/>
    </xf>
    <xf numFmtId="0" fontId="26" fillId="26" borderId="1" xfId="0" applyFont="1" applyFill="1" applyBorder="1" applyAlignment="1">
      <alignment horizontal="center" vertical="top" wrapText="1"/>
    </xf>
    <xf numFmtId="0" fontId="32" fillId="26" borderId="1" xfId="0" applyFont="1" applyFill="1" applyBorder="1" applyAlignment="1">
      <alignment vertical="top" wrapText="1"/>
    </xf>
    <xf numFmtId="0" fontId="57" fillId="27" borderId="1" xfId="0" applyFont="1" applyFill="1" applyBorder="1" applyAlignment="1">
      <alignment horizontal="left" vertical="top" wrapText="1"/>
    </xf>
    <xf numFmtId="0" fontId="56" fillId="26" borderId="1" xfId="0" applyFont="1" applyFill="1" applyBorder="1" applyAlignment="1">
      <alignment vertical="top" wrapText="1"/>
    </xf>
    <xf numFmtId="0" fontId="55" fillId="0" borderId="0" xfId="0" applyFont="1" applyAlignment="1">
      <alignment vertical="top"/>
    </xf>
    <xf numFmtId="0" fontId="55" fillId="0" borderId="0" xfId="0" applyFont="1" applyAlignment="1">
      <alignment horizontal="right" vertical="top"/>
    </xf>
    <xf numFmtId="2" fontId="55" fillId="0" borderId="0" xfId="0" applyNumberFormat="1" applyFont="1" applyAlignment="1">
      <alignment vertical="top"/>
    </xf>
    <xf numFmtId="2" fontId="57" fillId="0" borderId="0" xfId="0" applyNumberFormat="1" applyFont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52" fillId="26" borderId="0" xfId="0" applyFont="1" applyFill="1" applyAlignment="1">
      <alignment horizontal="left" vertical="top" wrapText="1"/>
    </xf>
    <xf numFmtId="0" fontId="32" fillId="0" borderId="1" xfId="0" applyFont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1" fillId="0" borderId="0" xfId="0" applyFont="1"/>
    <xf numFmtId="0" fontId="53" fillId="21" borderId="0" xfId="0" applyFont="1" applyFill="1" applyAlignment="1">
      <alignment vertical="center"/>
    </xf>
    <xf numFmtId="0" fontId="32" fillId="0" borderId="15" xfId="0" applyFont="1" applyBorder="1" applyAlignment="1">
      <alignment vertical="top"/>
    </xf>
    <xf numFmtId="0" fontId="32" fillId="0" borderId="16" xfId="0" applyFont="1" applyBorder="1" applyAlignment="1">
      <alignment vertical="top"/>
    </xf>
    <xf numFmtId="0" fontId="32" fillId="0" borderId="17" xfId="0" applyFont="1" applyBorder="1" applyAlignment="1">
      <alignment vertical="top"/>
    </xf>
    <xf numFmtId="0" fontId="55" fillId="25" borderId="14" xfId="0" applyFont="1" applyFill="1" applyBorder="1" applyAlignment="1">
      <alignment vertical="top"/>
    </xf>
    <xf numFmtId="0" fontId="25" fillId="0" borderId="0" xfId="0" applyFont="1"/>
    <xf numFmtId="0" fontId="26" fillId="0" borderId="0" xfId="0" applyFont="1"/>
    <xf numFmtId="0" fontId="55" fillId="29" borderId="1" xfId="0" applyFont="1" applyFill="1" applyBorder="1" applyAlignment="1">
      <alignment horizontal="center" vertical="center"/>
    </xf>
    <xf numFmtId="0" fontId="52" fillId="30" borderId="1" xfId="0" applyFont="1" applyFill="1" applyBorder="1" applyAlignment="1">
      <alignment horizontal="left" vertical="top" wrapText="1"/>
    </xf>
    <xf numFmtId="0" fontId="44" fillId="31" borderId="1" xfId="0" applyFont="1" applyFill="1" applyBorder="1" applyAlignment="1">
      <alignment horizontal="center" vertical="top"/>
    </xf>
    <xf numFmtId="2" fontId="44" fillId="31" borderId="1" xfId="0" applyNumberFormat="1" applyFont="1" applyFill="1" applyBorder="1" applyAlignment="1">
      <alignment horizontal="center" vertical="top"/>
    </xf>
    <xf numFmtId="187" fontId="44" fillId="31" borderId="1" xfId="1" applyNumberFormat="1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14" fillId="7" borderId="5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50" fillId="19" borderId="0" xfId="0" applyFont="1" applyFill="1" applyAlignment="1">
      <alignment horizontal="center" vertical="center"/>
    </xf>
    <xf numFmtId="0" fontId="46" fillId="0" borderId="4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0" fontId="46" fillId="0" borderId="6" xfId="0" applyFont="1" applyBorder="1" applyAlignment="1">
      <alignment horizontal="left" vertical="center"/>
    </xf>
    <xf numFmtId="0" fontId="53" fillId="21" borderId="4" xfId="0" applyFont="1" applyFill="1" applyBorder="1" applyAlignment="1">
      <alignment horizontal="left" vertical="center" wrapText="1"/>
    </xf>
    <xf numFmtId="0" fontId="53" fillId="21" borderId="6" xfId="0" applyFont="1" applyFill="1" applyBorder="1" applyAlignment="1">
      <alignment horizontal="left" vertical="center" wrapText="1"/>
    </xf>
    <xf numFmtId="0" fontId="58" fillId="8" borderId="4" xfId="0" applyFont="1" applyFill="1" applyBorder="1" applyAlignment="1">
      <alignment horizontal="left" vertical="center"/>
    </xf>
    <xf numFmtId="0" fontId="58" fillId="8" borderId="6" xfId="0" applyFont="1" applyFill="1" applyBorder="1" applyAlignment="1">
      <alignment horizontal="left" vertical="center"/>
    </xf>
    <xf numFmtId="0" fontId="47" fillId="0" borderId="4" xfId="0" applyFont="1" applyBorder="1" applyAlignment="1">
      <alignment horizontal="left" vertical="center"/>
    </xf>
    <xf numFmtId="0" fontId="47" fillId="0" borderId="6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9" fillId="20" borderId="4" xfId="0" applyFont="1" applyFill="1" applyBorder="1" applyAlignment="1">
      <alignment horizontal="center" vertical="center" wrapText="1"/>
    </xf>
    <xf numFmtId="0" fontId="59" fillId="20" borderId="5" xfId="0" applyFont="1" applyFill="1" applyBorder="1" applyAlignment="1">
      <alignment horizontal="center" vertical="center" wrapText="1"/>
    </xf>
    <xf numFmtId="0" fontId="59" fillId="20" borderId="6" xfId="0" applyFont="1" applyFill="1" applyBorder="1" applyAlignment="1">
      <alignment horizontal="center" vertical="center" wrapText="1"/>
    </xf>
    <xf numFmtId="0" fontId="49" fillId="0" borderId="4" xfId="0" applyFont="1" applyBorder="1" applyAlignment="1">
      <alignment horizontal="left" vertical="center"/>
    </xf>
    <xf numFmtId="0" fontId="49" fillId="0" borderId="5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55" fillId="32" borderId="12" xfId="0" applyFont="1" applyFill="1" applyBorder="1" applyAlignment="1">
      <alignment horizontal="left" vertical="center" wrapText="1"/>
    </xf>
    <xf numFmtId="0" fontId="55" fillId="32" borderId="13" xfId="0" applyFont="1" applyFill="1" applyBorder="1" applyAlignment="1">
      <alignment horizontal="left" vertical="center" wrapText="1"/>
    </xf>
    <xf numFmtId="0" fontId="55" fillId="24" borderId="2" xfId="0" applyFont="1" applyFill="1" applyBorder="1" applyAlignment="1">
      <alignment horizontal="center" vertical="center"/>
    </xf>
    <xf numFmtId="0" fontId="55" fillId="24" borderId="7" xfId="0" applyFont="1" applyFill="1" applyBorder="1" applyAlignment="1">
      <alignment horizontal="center" vertical="center"/>
    </xf>
    <xf numFmtId="0" fontId="55" fillId="32" borderId="1" xfId="0" applyFont="1" applyFill="1" applyBorder="1" applyAlignment="1">
      <alignment horizontal="left" vertical="center" wrapText="1"/>
    </xf>
    <xf numFmtId="0" fontId="55" fillId="22" borderId="11" xfId="0" applyFont="1" applyFill="1" applyBorder="1" applyAlignment="1">
      <alignment horizontal="center" vertical="center"/>
    </xf>
    <xf numFmtId="0" fontId="55" fillId="22" borderId="18" xfId="0" applyFont="1" applyFill="1" applyBorder="1" applyAlignment="1">
      <alignment horizontal="center" vertical="center"/>
    </xf>
    <xf numFmtId="0" fontId="55" fillId="22" borderId="0" xfId="0" applyFont="1" applyFill="1" applyAlignment="1">
      <alignment horizontal="center" vertical="center"/>
    </xf>
    <xf numFmtId="0" fontId="55" fillId="32" borderId="0" xfId="0" applyFont="1" applyFill="1" applyAlignment="1">
      <alignment horizontal="left" vertical="center" wrapText="1"/>
    </xf>
    <xf numFmtId="0" fontId="55" fillId="32" borderId="9" xfId="0" applyFont="1" applyFill="1" applyBorder="1" applyAlignment="1">
      <alignment horizontal="left" vertical="center" wrapText="1"/>
    </xf>
    <xf numFmtId="0" fontId="55" fillId="25" borderId="2" xfId="0" applyFont="1" applyFill="1" applyBorder="1" applyAlignment="1">
      <alignment horizontal="center" vertical="center"/>
    </xf>
    <xf numFmtId="0" fontId="55" fillId="25" borderId="3" xfId="0" applyFont="1" applyFill="1" applyBorder="1" applyAlignment="1">
      <alignment horizontal="center" vertical="center"/>
    </xf>
    <xf numFmtId="0" fontId="55" fillId="26" borderId="4" xfId="0" applyFont="1" applyFill="1" applyBorder="1" applyAlignment="1">
      <alignment horizontal="left" vertical="top" wrapText="1"/>
    </xf>
    <xf numFmtId="0" fontId="55" fillId="26" borderId="5" xfId="0" applyFont="1" applyFill="1" applyBorder="1" applyAlignment="1">
      <alignment horizontal="left" vertical="top" wrapText="1"/>
    </xf>
    <xf numFmtId="0" fontId="55" fillId="26" borderId="6" xfId="0" applyFont="1" applyFill="1" applyBorder="1" applyAlignment="1">
      <alignment horizontal="left" vertical="top" wrapText="1"/>
    </xf>
    <xf numFmtId="0" fontId="55" fillId="25" borderId="2" xfId="0" applyFont="1" applyFill="1" applyBorder="1" applyAlignment="1">
      <alignment horizontal="center" vertical="top" wrapText="1"/>
    </xf>
    <xf numFmtId="0" fontId="55" fillId="25" borderId="7" xfId="0" applyFont="1" applyFill="1" applyBorder="1" applyAlignment="1">
      <alignment horizontal="center" vertical="top" wrapText="1"/>
    </xf>
    <xf numFmtId="0" fontId="55" fillId="25" borderId="3" xfId="0" applyFont="1" applyFill="1" applyBorder="1" applyAlignment="1">
      <alignment horizontal="center" vertical="top" wrapText="1"/>
    </xf>
    <xf numFmtId="0" fontId="50" fillId="25" borderId="2" xfId="0" applyFont="1" applyFill="1" applyBorder="1" applyAlignment="1">
      <alignment horizontal="center" vertical="center" wrapText="1"/>
    </xf>
    <xf numFmtId="0" fontId="50" fillId="25" borderId="7" xfId="0" applyFont="1" applyFill="1" applyBorder="1" applyAlignment="1">
      <alignment horizontal="center" vertical="center" wrapText="1"/>
    </xf>
    <xf numFmtId="0" fontId="50" fillId="25" borderId="3" xfId="0" applyFont="1" applyFill="1" applyBorder="1" applyAlignment="1">
      <alignment horizontal="center" vertical="center" wrapText="1"/>
    </xf>
    <xf numFmtId="0" fontId="55" fillId="25" borderId="5" xfId="0" applyFont="1" applyFill="1" applyBorder="1" applyAlignment="1">
      <alignment horizontal="center" vertical="top" wrapText="1"/>
    </xf>
    <xf numFmtId="0" fontId="55" fillId="25" borderId="6" xfId="0" applyFont="1" applyFill="1" applyBorder="1" applyAlignment="1">
      <alignment horizontal="center" vertical="top" wrapText="1"/>
    </xf>
    <xf numFmtId="0" fontId="55" fillId="26" borderId="2" xfId="0" applyFont="1" applyFill="1" applyBorder="1" applyAlignment="1">
      <alignment horizontal="center" vertical="top"/>
    </xf>
    <xf numFmtId="0" fontId="55" fillId="26" borderId="3" xfId="0" applyFont="1" applyFill="1" applyBorder="1" applyAlignment="1">
      <alignment horizontal="center" vertical="top"/>
    </xf>
    <xf numFmtId="0" fontId="55" fillId="29" borderId="1" xfId="0" applyFont="1" applyFill="1" applyBorder="1" applyAlignment="1">
      <alignment horizontal="center" vertical="center" wrapText="1"/>
    </xf>
    <xf numFmtId="0" fontId="55" fillId="29" borderId="1" xfId="0" applyFont="1" applyFill="1" applyBorder="1" applyAlignment="1">
      <alignment horizontal="center" vertical="center"/>
    </xf>
    <xf numFmtId="0" fontId="56" fillId="29" borderId="2" xfId="0" applyFont="1" applyFill="1" applyBorder="1" applyAlignment="1">
      <alignment horizontal="center"/>
    </xf>
    <xf numFmtId="0" fontId="56" fillId="29" borderId="3" xfId="0" applyFont="1" applyFill="1" applyBorder="1" applyAlignment="1">
      <alignment horizontal="center"/>
    </xf>
  </cellXfs>
  <cellStyles count="3">
    <cellStyle name="Normal 2" xfId="2" xr:uid="{00000000-0005-0000-0000-000001000000}"/>
    <cellStyle name="ปกติ" xfId="0" builtinId="0"/>
    <cellStyle name="เปอร์เซ็นต์" xfId="1" builtinId="5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50BFC3"/>
      <color rgb="FFB1D182"/>
      <color rgb="FF688F4E"/>
      <color rgb="FF2C7695"/>
      <color rgb="FF214D72"/>
      <color rgb="FF2B463C"/>
      <color rgb="FFF8DAC3"/>
      <color rgb="FF4E2E54"/>
      <color rgb="FF954F75"/>
      <color rgb="FFF4F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203229319128626"/>
          <c:y val="0.30350370325846665"/>
          <c:w val="0.30978491153985993"/>
          <c:h val="0.53173288822768117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2">
                <a:alpha val="10196"/>
              </a:schemeClr>
            </a:solidFill>
            <a:ln w="50800">
              <a:solidFill>
                <a:schemeClr val="accent2">
                  <a:alpha val="30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3.9312347697313572E-2"/>
                  <c:y val="4.691309582886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75-4B88-B4C7-D9E9E5B265BF}"/>
                </c:ext>
              </c:extLst>
            </c:dLbl>
            <c:dLbl>
              <c:idx val="1"/>
              <c:layout>
                <c:manualLayout>
                  <c:x val="-1.1430217116105135E-2"/>
                  <c:y val="7.45715571661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75-4B88-B4C7-D9E9E5B265BF}"/>
                </c:ext>
              </c:extLst>
            </c:dLbl>
            <c:dLbl>
              <c:idx val="2"/>
              <c:layout>
                <c:manualLayout>
                  <c:x val="-5.4877653283850934E-2"/>
                  <c:y val="-5.4266544368796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75-4B88-B4C7-D9E9E5B265BF}"/>
                </c:ext>
              </c:extLst>
            </c:dLbl>
            <c:dLbl>
              <c:idx val="3"/>
              <c:layout>
                <c:manualLayout>
                  <c:x val="3.5015820348085402E-3"/>
                  <c:y val="-1.5415798876390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75-4B88-B4C7-D9E9E5B265BF}"/>
                </c:ext>
              </c:extLst>
            </c:dLbl>
            <c:dLbl>
              <c:idx val="4"/>
              <c:layout>
                <c:manualLayout>
                  <c:x val="6.4953666829017612E-2"/>
                  <c:y val="-3.375225521536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75-4B88-B4C7-D9E9E5B265BF}"/>
                </c:ext>
              </c:extLst>
            </c:dLbl>
            <c:dLbl>
              <c:idx val="5"/>
              <c:layout>
                <c:manualLayout>
                  <c:x val="2.6600208398233998E-2"/>
                  <c:y val="2.0062522378382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75-4B88-B4C7-D9E9E5B265BF}"/>
                </c:ext>
              </c:extLst>
            </c:dLbl>
            <c:dLbl>
              <c:idx val="6"/>
              <c:layout>
                <c:manualLayout>
                  <c:x val="-1.2357664987419492E-2"/>
                  <c:y val="3.2643586435125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75-4B88-B4C7-D9E9E5B265BF}"/>
                </c:ext>
              </c:extLst>
            </c:dLbl>
            <c:dLbl>
              <c:idx val="7"/>
              <c:layout>
                <c:manualLayout>
                  <c:x val="-7.6545131654694301E-2"/>
                  <c:y val="8.7035349829946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75-4B88-B4C7-D9E9E5B26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Tahoma" panose="020B0604030504040204" pitchFamily="34" charset="0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'4.สรุปผลการประเมิน'!$A$7:$A$11</c:f>
              <c:strCache>
                <c:ptCount val="5"/>
                <c:pt idx="0">
                  <c:v>ด้านที่ 1 : โครงสร้างการติดตามประเมินผล การทำงานและความสามารถในการดำเนินงาน (M&amp;E Structure , Function and Capabilities) </c:v>
                </c:pt>
                <c:pt idx="1">
                  <c:v>ด้านที่ 2 : นิยามตัวชี้วัดและแนวทางการรายงาน (Indicator definition and Reporting guidelines) </c:v>
                </c:pt>
                <c:pt idx="2">
                  <c:v>ด้านที่ 3 : การเก็บรวบรวมข้อมูลและแบบฟอร์มการรายงาน (Data collection tools and Reporting forms) </c:v>
                </c:pt>
                <c:pt idx="3">
                  <c:v>ด้านที่ 4 : คุณภาพข้อมูลและการกำกับดูแล (Data quality and Supervision) </c:v>
                </c:pt>
                <c:pt idx="4">
                  <c:v>ด้านที่ 5 การบำรุงรักษาข้อมูลและความลับ การจัดเก็บข้อมูลและการป้องกัน (Data maintenance and Confidentiality, Data capital and Protection) </c:v>
                </c:pt>
              </c:strCache>
            </c:strRef>
          </c:cat>
          <c:val>
            <c:numRef>
              <c:f>'4.สรุปผลการประเมิน'!$I$7:$I$11</c:f>
              <c:numCache>
                <c:formatCode>0.0%</c:formatCode>
                <c:ptCount val="5"/>
                <c:pt idx="0">
                  <c:v>0.72222222222222221</c:v>
                </c:pt>
                <c:pt idx="1">
                  <c:v>0.83333333333333337</c:v>
                </c:pt>
                <c:pt idx="2">
                  <c:v>0.77777777777777779</c:v>
                </c:pt>
                <c:pt idx="3">
                  <c:v>0.75</c:v>
                </c:pt>
                <c:pt idx="4">
                  <c:v>0.96296296296296291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75-4B88-B4C7-D9E9E5B2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315968"/>
        <c:axId val="757312048"/>
      </c:radarChart>
      <c:catAx>
        <c:axId val="75731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Tahoma" panose="020B0604030504040204" pitchFamily="34" charset="0"/>
                <a:cs typeface="TH SarabunPSK" panose="020B0500040200020003" pitchFamily="34" charset="-34"/>
              </a:defRPr>
            </a:pPr>
            <a:endParaRPr lang="en-US"/>
          </a:p>
        </c:txPr>
        <c:crossAx val="757312048"/>
        <c:crosses val="autoZero"/>
        <c:auto val="0"/>
        <c:lblAlgn val="ctr"/>
        <c:lblOffset val="100"/>
        <c:noMultiLvlLbl val="0"/>
      </c:catAx>
      <c:valAx>
        <c:axId val="7573120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Tahoma" panose="020B0604030504040204" pitchFamily="34" charset="0"/>
                <a:cs typeface="TH SarabunPSK" panose="020B0500040200020003" pitchFamily="34" charset="-34"/>
              </a:defRPr>
            </a:pPr>
            <a:endParaRPr lang="en-US"/>
          </a:p>
        </c:txPr>
        <c:crossAx val="757315968"/>
        <c:crosses val="autoZero"/>
        <c:crossBetween val="between"/>
        <c:majorUnit val="0.25"/>
        <c:minorUnit val="4.000000000000002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H SarabunPSK" panose="020B0500040200020003" pitchFamily="34" charset="-34"/>
          <a:ea typeface="Tahoma" panose="020B0604030504040204" pitchFamily="34" charset="0"/>
          <a:cs typeface="TH SarabunPSK" panose="020B0500040200020003" pitchFamily="34" charset="-34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664634</xdr:colOff>
      <xdr:row>3</xdr:row>
      <xdr:rowOff>219075</xdr:rowOff>
    </xdr:from>
    <xdr:to>
      <xdr:col>19</xdr:col>
      <xdr:colOff>552450</xdr:colOff>
      <xdr:row>13</xdr:row>
      <xdr:rowOff>152400</xdr:rowOff>
    </xdr:to>
    <xdr:graphicFrame macro="">
      <xdr:nvGraphicFramePr>
        <xdr:cNvPr id="1038" name="Chart 4">
          <a:extLst>
            <a:ext uri="{FF2B5EF4-FFF2-40B4-BE49-F238E27FC236}">
              <a16:creationId xmlns:a16="http://schemas.microsoft.com/office/drawing/2014/main" id="{00000000-0008-0000-08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R_DAS1" displayName="SR_DAS1" ref="L1:L43" totalsRowShown="0" headerRowDxfId="21" dataDxfId="20">
  <autoFilter ref="L1:L43" xr:uid="{00000000-0009-0000-0100-000001000000}"/>
  <tableColumns count="1">
    <tableColumn id="1" xr3:uid="{00000000-0010-0000-0000-000001000000}" name="SSR_BATS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R_NAMC" displayName="SR_NAMC" ref="M1:M43" totalsRowShown="0" headerRowDxfId="18" dataDxfId="17">
  <autoFilter ref="M1:M43" xr:uid="{00000000-0009-0000-0100-000002000000}"/>
  <tableColumns count="1">
    <tableColumn id="1" xr3:uid="{00000000-0010-0000-0100-000001000000}" name="SSR_NAMC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R_WVFT" displayName="SR_WVFT" ref="N1:N7" totalsRowShown="0" headerRowDxfId="15" dataDxfId="14">
  <autoFilter ref="N1:N7" xr:uid="{00000000-0009-0000-0100-000003000000}"/>
  <tableColumns count="1">
    <tableColumn id="1" xr3:uid="{00000000-0010-0000-0200-000001000000}" name="SSR_WVFT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SR_BTB" displayName="SR_BTB" ref="O1:O41" totalsRowShown="0" headerRowDxfId="12" dataDxfId="11">
  <autoFilter ref="O1:O41" xr:uid="{00000000-0009-0000-0100-000004000000}"/>
  <tableColumns count="1">
    <tableColumn id="1" xr3:uid="{00000000-0010-0000-0300-000001000000}" name="SSR_BTB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SR_DOC" displayName="SSR_DOC" ref="P1:P40" totalsRowShown="0" headerRowDxfId="9" dataDxfId="8">
  <autoFilter ref="P1:P40" xr:uid="{00000000-0009-0000-0100-000005000000}"/>
  <tableColumns count="1">
    <tableColumn id="1" xr3:uid="{00000000-0010-0000-0400-000001000000}" name="IA_DOC" dataDxfId="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SR_DAS" displayName="SR_DAS" ref="R1:R14" totalsRowShown="0" headerRowDxfId="6" dataDxfId="5">
  <autoFilter ref="R1:R14" xr:uid="{00000000-0009-0000-0100-000006000000}"/>
  <tableColumns count="1">
    <tableColumn id="1" xr3:uid="{00000000-0010-0000-0500-000001000000}" name="SR_DAS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49"/>
  <sheetViews>
    <sheetView topLeftCell="A37" workbookViewId="0">
      <selection activeCell="B9" sqref="B9"/>
    </sheetView>
  </sheetViews>
  <sheetFormatPr defaultColWidth="8.875" defaultRowHeight="14.25" x14ac:dyDescent="0.2"/>
  <cols>
    <col min="1" max="1" width="9" style="6" customWidth="1"/>
    <col min="2" max="2" width="73.75" style="5" customWidth="1"/>
  </cols>
  <sheetData>
    <row r="1" spans="1:2" ht="46.5" x14ac:dyDescent="0.2">
      <c r="B1" s="2" t="s">
        <v>0</v>
      </c>
    </row>
    <row r="2" spans="1:2" ht="46.5" x14ac:dyDescent="0.2">
      <c r="B2" s="2" t="s">
        <v>1</v>
      </c>
    </row>
    <row r="3" spans="1:2" ht="23.25" x14ac:dyDescent="0.2">
      <c r="B3" s="2" t="s">
        <v>2</v>
      </c>
    </row>
    <row r="4" spans="1:2" ht="45" x14ac:dyDescent="0.2">
      <c r="A4" s="6">
        <v>1</v>
      </c>
      <c r="B4" s="3" t="s">
        <v>15</v>
      </c>
    </row>
    <row r="5" spans="1:2" ht="45" x14ac:dyDescent="0.2">
      <c r="A5" s="6">
        <v>2</v>
      </c>
      <c r="B5" s="3" t="s">
        <v>16</v>
      </c>
    </row>
    <row r="6" spans="1:2" ht="45.75" x14ac:dyDescent="0.2">
      <c r="A6" s="6">
        <v>3</v>
      </c>
      <c r="B6" s="3" t="s">
        <v>17</v>
      </c>
    </row>
    <row r="7" spans="1:2" ht="23.25" x14ac:dyDescent="0.2">
      <c r="B7" s="2" t="s">
        <v>3</v>
      </c>
    </row>
    <row r="8" spans="1:2" ht="67.5" x14ac:dyDescent="0.2">
      <c r="A8" s="6">
        <v>4</v>
      </c>
      <c r="B8" s="3" t="s">
        <v>18</v>
      </c>
    </row>
    <row r="9" spans="1:2" ht="81" x14ac:dyDescent="0.2">
      <c r="B9" s="4" t="s">
        <v>4</v>
      </c>
    </row>
    <row r="10" spans="1:2" ht="67.5" x14ac:dyDescent="0.2">
      <c r="A10" s="6">
        <v>5</v>
      </c>
      <c r="B10" s="3" t="s">
        <v>14</v>
      </c>
    </row>
    <row r="11" spans="1:2" ht="45" x14ac:dyDescent="0.2">
      <c r="A11" s="6">
        <v>6</v>
      </c>
      <c r="B11" s="3" t="s">
        <v>13</v>
      </c>
    </row>
    <row r="12" spans="1:2" ht="23.25" x14ac:dyDescent="0.2">
      <c r="B12" s="2" t="s">
        <v>5</v>
      </c>
    </row>
    <row r="13" spans="1:2" ht="67.5" x14ac:dyDescent="0.2">
      <c r="A13" s="6">
        <v>7</v>
      </c>
      <c r="B13" s="3" t="s">
        <v>12</v>
      </c>
    </row>
    <row r="14" spans="1:2" ht="67.5" x14ac:dyDescent="0.2">
      <c r="A14" s="6">
        <v>8</v>
      </c>
      <c r="B14" s="3" t="s">
        <v>19</v>
      </c>
    </row>
    <row r="15" spans="1:2" ht="67.5" x14ac:dyDescent="0.2">
      <c r="A15" s="6">
        <v>9</v>
      </c>
      <c r="B15" s="3" t="s">
        <v>20</v>
      </c>
    </row>
    <row r="16" spans="1:2" ht="45" x14ac:dyDescent="0.2">
      <c r="A16" s="6">
        <v>10</v>
      </c>
      <c r="B16" s="3" t="s">
        <v>21</v>
      </c>
    </row>
    <row r="17" spans="1:2" ht="90" x14ac:dyDescent="0.2">
      <c r="A17" s="6">
        <v>11</v>
      </c>
      <c r="B17" s="3" t="s">
        <v>22</v>
      </c>
    </row>
    <row r="18" spans="1:2" ht="23.25" x14ac:dyDescent="0.2">
      <c r="B18" s="2" t="s">
        <v>6</v>
      </c>
    </row>
    <row r="19" spans="1:2" ht="67.5" x14ac:dyDescent="0.2">
      <c r="A19" s="6">
        <v>12</v>
      </c>
      <c r="B19" s="3" t="s">
        <v>23</v>
      </c>
    </row>
    <row r="20" spans="1:2" ht="45" x14ac:dyDescent="0.2">
      <c r="A20" s="6">
        <v>13</v>
      </c>
      <c r="B20" s="3" t="s">
        <v>24</v>
      </c>
    </row>
    <row r="21" spans="1:2" ht="45" x14ac:dyDescent="0.2">
      <c r="A21" s="6">
        <v>14</v>
      </c>
      <c r="B21" s="3" t="s">
        <v>25</v>
      </c>
    </row>
    <row r="22" spans="1:2" ht="67.5" x14ac:dyDescent="0.2">
      <c r="A22" s="6">
        <v>15</v>
      </c>
      <c r="B22" s="3" t="s">
        <v>26</v>
      </c>
    </row>
    <row r="23" spans="1:2" ht="20.25" x14ac:dyDescent="0.2">
      <c r="B23" s="4" t="s">
        <v>7</v>
      </c>
    </row>
    <row r="24" spans="1:2" ht="46.5" x14ac:dyDescent="0.2">
      <c r="B24" s="2" t="s">
        <v>8</v>
      </c>
    </row>
    <row r="25" spans="1:2" ht="45" x14ac:dyDescent="0.2">
      <c r="A25" s="6">
        <v>16</v>
      </c>
      <c r="B25" s="3" t="s">
        <v>27</v>
      </c>
    </row>
    <row r="26" spans="1:2" ht="45" x14ac:dyDescent="0.2">
      <c r="A26" s="6">
        <v>17</v>
      </c>
      <c r="B26" s="3" t="s">
        <v>28</v>
      </c>
    </row>
    <row r="27" spans="1:2" ht="67.5" x14ac:dyDescent="0.2">
      <c r="A27" s="6">
        <v>18</v>
      </c>
      <c r="B27" s="3" t="s">
        <v>29</v>
      </c>
    </row>
    <row r="28" spans="1:2" ht="20.25" x14ac:dyDescent="0.2">
      <c r="B28" s="4" t="s">
        <v>7</v>
      </c>
    </row>
    <row r="29" spans="1:2" ht="23.25" x14ac:dyDescent="0.2">
      <c r="B29" s="2" t="s">
        <v>9</v>
      </c>
    </row>
    <row r="30" spans="1:2" ht="67.5" x14ac:dyDescent="0.2">
      <c r="A30" s="6">
        <v>19</v>
      </c>
      <c r="B30" s="3" t="s">
        <v>30</v>
      </c>
    </row>
    <row r="31" spans="1:2" ht="45" x14ac:dyDescent="0.2">
      <c r="A31" s="6">
        <v>20</v>
      </c>
      <c r="B31" s="3" t="s">
        <v>31</v>
      </c>
    </row>
    <row r="32" spans="1:2" ht="45" x14ac:dyDescent="0.2">
      <c r="A32" s="6">
        <v>21</v>
      </c>
      <c r="B32" s="3" t="s">
        <v>32</v>
      </c>
    </row>
    <row r="33" spans="1:2" ht="67.5" x14ac:dyDescent="0.2">
      <c r="A33" s="6">
        <v>22</v>
      </c>
      <c r="B33" s="3" t="s">
        <v>33</v>
      </c>
    </row>
    <row r="34" spans="1:2" ht="90" x14ac:dyDescent="0.2">
      <c r="A34" s="6">
        <v>23</v>
      </c>
      <c r="B34" s="3" t="s">
        <v>34</v>
      </c>
    </row>
    <row r="35" spans="1:2" ht="45" x14ac:dyDescent="0.2">
      <c r="A35" s="6">
        <v>24</v>
      </c>
      <c r="B35" s="3" t="s">
        <v>35</v>
      </c>
    </row>
    <row r="36" spans="1:2" ht="20.25" x14ac:dyDescent="0.2">
      <c r="B36" s="4" t="s">
        <v>7</v>
      </c>
    </row>
    <row r="37" spans="1:2" ht="23.25" x14ac:dyDescent="0.2">
      <c r="B37" s="2" t="s">
        <v>10</v>
      </c>
    </row>
    <row r="38" spans="1:2" ht="67.5" x14ac:dyDescent="0.2">
      <c r="A38" s="6">
        <v>25</v>
      </c>
      <c r="B38" s="3" t="s">
        <v>36</v>
      </c>
    </row>
    <row r="39" spans="1:2" ht="67.5" x14ac:dyDescent="0.2">
      <c r="A39" s="6">
        <v>26</v>
      </c>
      <c r="B39" s="3" t="s">
        <v>37</v>
      </c>
    </row>
    <row r="40" spans="1:2" ht="67.5" x14ac:dyDescent="0.2">
      <c r="A40" s="6">
        <v>27</v>
      </c>
      <c r="B40" s="3" t="s">
        <v>38</v>
      </c>
    </row>
    <row r="41" spans="1:2" ht="67.5" x14ac:dyDescent="0.2">
      <c r="A41" s="6">
        <v>28</v>
      </c>
      <c r="B41" s="3" t="s">
        <v>39</v>
      </c>
    </row>
    <row r="42" spans="1:2" ht="67.5" x14ac:dyDescent="0.2">
      <c r="A42" s="6">
        <v>29</v>
      </c>
      <c r="B42" s="3" t="s">
        <v>40</v>
      </c>
    </row>
    <row r="43" spans="1:2" ht="45" x14ac:dyDescent="0.2">
      <c r="A43" s="6">
        <v>30</v>
      </c>
      <c r="B43" s="3" t="s">
        <v>41</v>
      </c>
    </row>
    <row r="44" spans="1:2" ht="45" x14ac:dyDescent="0.2">
      <c r="A44" s="6">
        <v>31</v>
      </c>
      <c r="B44" s="3" t="s">
        <v>42</v>
      </c>
    </row>
    <row r="45" spans="1:2" ht="45" x14ac:dyDescent="0.2">
      <c r="A45" s="6">
        <v>32</v>
      </c>
      <c r="B45" s="3" t="s">
        <v>43</v>
      </c>
    </row>
    <row r="46" spans="1:2" ht="23.25" x14ac:dyDescent="0.2">
      <c r="B46" s="2" t="s">
        <v>11</v>
      </c>
    </row>
    <row r="47" spans="1:2" ht="90" x14ac:dyDescent="0.2">
      <c r="A47" s="6">
        <v>33</v>
      </c>
      <c r="B47" s="3" t="s">
        <v>44</v>
      </c>
    </row>
    <row r="48" spans="1:2" ht="90" x14ac:dyDescent="0.2">
      <c r="A48" s="6">
        <v>34</v>
      </c>
      <c r="B48" s="3" t="s">
        <v>45</v>
      </c>
    </row>
    <row r="49" spans="1:2" ht="67.5" x14ac:dyDescent="0.2">
      <c r="A49" s="6">
        <v>35</v>
      </c>
      <c r="B49" s="3" t="s">
        <v>46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0.39997558519241921"/>
  </sheetPr>
  <dimension ref="A1:I20"/>
  <sheetViews>
    <sheetView zoomScaleNormal="100" workbookViewId="0">
      <selection activeCell="L16" sqref="L16"/>
    </sheetView>
  </sheetViews>
  <sheetFormatPr defaultColWidth="8.875" defaultRowHeight="18.75" x14ac:dyDescent="0.3"/>
  <cols>
    <col min="1" max="1" width="54.875" style="73" customWidth="1"/>
    <col min="2" max="5" width="7" style="72" customWidth="1"/>
    <col min="6" max="6" width="8.25" style="72" customWidth="1"/>
    <col min="7" max="7" width="7.75" style="72" customWidth="1"/>
    <col min="8" max="8" width="10.875" style="72" customWidth="1"/>
    <col min="9" max="9" width="11.625" style="72" customWidth="1"/>
    <col min="10" max="16384" width="8.875" style="72"/>
  </cols>
  <sheetData>
    <row r="1" spans="1:9" ht="21" x14ac:dyDescent="0.35">
      <c r="A1" s="149" t="s">
        <v>506</v>
      </c>
    </row>
    <row r="2" spans="1:9" ht="21" x14ac:dyDescent="0.35">
      <c r="A2" s="149" t="s">
        <v>514</v>
      </c>
    </row>
    <row r="3" spans="1:9" ht="21" x14ac:dyDescent="0.35">
      <c r="A3" s="149" t="s">
        <v>515</v>
      </c>
    </row>
    <row r="4" spans="1:9" ht="24" customHeight="1" x14ac:dyDescent="0.3">
      <c r="A4" s="72"/>
    </row>
    <row r="5" spans="1:9" ht="26.25" customHeight="1" x14ac:dyDescent="0.3">
      <c r="A5" s="221" t="s">
        <v>212</v>
      </c>
      <c r="B5" s="222" t="s">
        <v>505</v>
      </c>
      <c r="C5" s="222"/>
      <c r="D5" s="222"/>
      <c r="E5" s="222"/>
      <c r="F5" s="222" t="s">
        <v>128</v>
      </c>
      <c r="G5" s="223"/>
      <c r="H5" s="222" t="s">
        <v>129</v>
      </c>
      <c r="I5" s="222" t="s">
        <v>130</v>
      </c>
    </row>
    <row r="6" spans="1:9" ht="26.25" customHeight="1" x14ac:dyDescent="0.3">
      <c r="A6" s="222"/>
      <c r="B6" s="151">
        <v>3</v>
      </c>
      <c r="C6" s="151">
        <v>2</v>
      </c>
      <c r="D6" s="151">
        <v>1</v>
      </c>
      <c r="E6" s="151">
        <v>0</v>
      </c>
      <c r="F6" s="222"/>
      <c r="G6" s="224"/>
      <c r="H6" s="222"/>
      <c r="I6" s="222"/>
    </row>
    <row r="7" spans="1:9" ht="48" customHeight="1" x14ac:dyDescent="0.3">
      <c r="A7" s="152" t="str">
        <f>'3.การประเมินระบบ'!A4:G4</f>
        <v xml:space="preserve">ด้านที่ 1 : โครงสร้างการติดตามประเมินผล การทำงานและความสามารถในการดำเนินงาน (M&amp;E Structure , Function and Capabilities) </v>
      </c>
      <c r="B7" s="153">
        <f>'3.การประเมินระบบ'!C59</f>
        <v>12</v>
      </c>
      <c r="C7" s="153">
        <f>'3.การประเมินระบบ'!D59</f>
        <v>0</v>
      </c>
      <c r="D7" s="153">
        <f>'3.การประเมินระบบ'!E59</f>
        <v>1</v>
      </c>
      <c r="E7" s="153">
        <f>'3.การประเมินระบบ'!F59</f>
        <v>0</v>
      </c>
      <c r="F7" s="154">
        <f>'3.การประเมินระบบ'!H59</f>
        <v>2.1666666666666665</v>
      </c>
      <c r="G7" s="153">
        <v>3</v>
      </c>
      <c r="H7" s="154">
        <f>F7*100/G7</f>
        <v>72.222222222222214</v>
      </c>
      <c r="I7" s="155">
        <f>F7/G7</f>
        <v>0.72222222222222221</v>
      </c>
    </row>
    <row r="8" spans="1:9" ht="37.5" x14ac:dyDescent="0.3">
      <c r="A8" s="152" t="str">
        <f>'3.การประเมินระบบ'!A11:G11</f>
        <v xml:space="preserve">ด้านที่ 2 : นิยามตัวชี้วัดและแนวทางการรายงาน (Indicator definition and Reporting guidelines) </v>
      </c>
      <c r="B8" s="153">
        <f>'3.การประเมินระบบ'!C61</f>
        <v>9</v>
      </c>
      <c r="C8" s="153">
        <f>'3.การประเมินระบบ'!D61</f>
        <v>0</v>
      </c>
      <c r="D8" s="153">
        <f>'3.การประเมินระบบ'!E61</f>
        <v>1</v>
      </c>
      <c r="E8" s="153">
        <f>'3.การประเมินระบบ'!F61</f>
        <v>0</v>
      </c>
      <c r="F8" s="154">
        <f>'3.การประเมินระบบ'!H61</f>
        <v>2.5</v>
      </c>
      <c r="G8" s="153">
        <v>3</v>
      </c>
      <c r="H8" s="154">
        <f t="shared" ref="H8:H10" si="0">F8*100/G8</f>
        <v>83.333333333333329</v>
      </c>
      <c r="I8" s="155">
        <f t="shared" ref="I8:I11" si="1">F8/G8</f>
        <v>0.83333333333333337</v>
      </c>
    </row>
    <row r="9" spans="1:9" ht="37.5" x14ac:dyDescent="0.3">
      <c r="A9" s="152" t="str">
        <f>'3.การประเมินระบบ'!A16:G16</f>
        <v xml:space="preserve">ด้านที่ 3 : การเก็บรวบรวมข้อมูลและแบบฟอร์มการรายงาน (Data collection tools and Reporting forms) </v>
      </c>
      <c r="B9" s="153">
        <f>'3.การประเมินระบบ'!C63</f>
        <v>6</v>
      </c>
      <c r="C9" s="153">
        <f>'3.การประเมินระบบ'!D63</f>
        <v>0</v>
      </c>
      <c r="D9" s="153">
        <f>'3.การประเมินระบบ'!E63</f>
        <v>1</v>
      </c>
      <c r="E9" s="153">
        <f>'3.การประเมินระบบ'!F63</f>
        <v>0</v>
      </c>
      <c r="F9" s="154">
        <f>'3.การประเมินระบบ'!H63</f>
        <v>2.3333333333333335</v>
      </c>
      <c r="G9" s="153">
        <v>3</v>
      </c>
      <c r="H9" s="154">
        <f>F9*100/G9</f>
        <v>77.777777777777786</v>
      </c>
      <c r="I9" s="155">
        <f t="shared" si="1"/>
        <v>0.77777777777777779</v>
      </c>
    </row>
    <row r="10" spans="1:9" x14ac:dyDescent="0.3">
      <c r="A10" s="152" t="str">
        <f>'3.การประเมินระบบ'!A20:G20</f>
        <v xml:space="preserve">ด้านที่ 4 : คุณภาพข้อมูลและการกำกับดูแล (Data quality and Supervision) </v>
      </c>
      <c r="B10" s="153">
        <f>'3.การประเมินระบบ'!C65</f>
        <v>12</v>
      </c>
      <c r="C10" s="153">
        <f>'3.การประเมินระบบ'!D65</f>
        <v>6</v>
      </c>
      <c r="D10" s="153">
        <f>'3.การประเมินระบบ'!E65</f>
        <v>0</v>
      </c>
      <c r="E10" s="153">
        <f>'3.การประเมินระบบ'!F65</f>
        <v>0</v>
      </c>
      <c r="F10" s="154">
        <f>'3.การประเมินระบบ'!H65</f>
        <v>2.25</v>
      </c>
      <c r="G10" s="153">
        <v>3</v>
      </c>
      <c r="H10" s="154">
        <f t="shared" si="0"/>
        <v>75</v>
      </c>
      <c r="I10" s="155">
        <f t="shared" si="1"/>
        <v>0.75</v>
      </c>
    </row>
    <row r="11" spans="1:9" ht="69" customHeight="1" x14ac:dyDescent="0.3">
      <c r="A11" s="152" t="str">
        <f>'3.การประเมินระบบ'!A29:G29</f>
        <v xml:space="preserve">ด้านที่ 5 การบำรุงรักษาข้อมูลและความลับ การจัดเก็บข้อมูลและการป้องกัน (Data maintenance and Confidentiality, Data capital and Protection) </v>
      </c>
      <c r="B11" s="153">
        <f>'3.การประเมินระบบ'!C67</f>
        <v>24</v>
      </c>
      <c r="C11" s="153">
        <f>'3.การประเมินระบบ'!D67</f>
        <v>2</v>
      </c>
      <c r="D11" s="153">
        <f>'3.การประเมินระบบ'!E67</f>
        <v>0</v>
      </c>
      <c r="E11" s="153">
        <f>'3.การประเมินระบบ'!F67</f>
        <v>0</v>
      </c>
      <c r="F11" s="154">
        <f>'3.การประเมินระบบ'!H67</f>
        <v>2.8888888888888888</v>
      </c>
      <c r="G11" s="153">
        <v>3</v>
      </c>
      <c r="H11" s="154">
        <f>F11*100/G11</f>
        <v>96.296296296296291</v>
      </c>
      <c r="I11" s="155">
        <f t="shared" si="1"/>
        <v>0.96296296296296291</v>
      </c>
    </row>
    <row r="12" spans="1:9" ht="24.75" customHeight="1" x14ac:dyDescent="0.3">
      <c r="A12" s="117" t="s">
        <v>60</v>
      </c>
      <c r="B12" s="116">
        <f>SUM(B7:B11)</f>
        <v>63</v>
      </c>
      <c r="C12" s="116">
        <f>SUM(C7:C11)</f>
        <v>8</v>
      </c>
      <c r="D12" s="116">
        <f>SUM(D7:D11)</f>
        <v>3</v>
      </c>
      <c r="E12" s="116">
        <f>SUM(E7:E11)</f>
        <v>0</v>
      </c>
      <c r="F12" s="118">
        <f>AVERAGE(F7:F11)</f>
        <v>2.427777777777778</v>
      </c>
      <c r="G12" s="116">
        <v>3</v>
      </c>
      <c r="H12" s="118">
        <f>AVERAGE(H7:H11)</f>
        <v>80.925925925925924</v>
      </c>
      <c r="I12" s="119">
        <f>F12/G12</f>
        <v>0.80925925925925934</v>
      </c>
    </row>
    <row r="14" spans="1:9" ht="21" x14ac:dyDescent="0.35">
      <c r="A14" s="149" t="s">
        <v>513</v>
      </c>
    </row>
    <row r="15" spans="1:9" ht="21" x14ac:dyDescent="0.35">
      <c r="A15" s="149" t="s">
        <v>512</v>
      </c>
      <c r="B15" s="150"/>
      <c r="C15" s="150"/>
      <c r="D15" s="150"/>
    </row>
    <row r="16" spans="1:9" ht="21" x14ac:dyDescent="0.35">
      <c r="A16" s="149" t="s">
        <v>507</v>
      </c>
      <c r="B16" s="150"/>
      <c r="C16" s="150"/>
      <c r="D16" s="150"/>
    </row>
    <row r="17" spans="1:4" ht="21" x14ac:dyDescent="0.35">
      <c r="A17" s="149" t="s">
        <v>508</v>
      </c>
      <c r="B17" s="150"/>
      <c r="C17" s="150"/>
      <c r="D17" s="150"/>
    </row>
    <row r="18" spans="1:4" ht="21" x14ac:dyDescent="0.35">
      <c r="A18" s="149" t="s">
        <v>509</v>
      </c>
      <c r="B18" s="150"/>
      <c r="C18" s="150"/>
      <c r="D18" s="150"/>
    </row>
    <row r="19" spans="1:4" ht="21" x14ac:dyDescent="0.35">
      <c r="A19" s="149" t="s">
        <v>510</v>
      </c>
      <c r="B19" s="150"/>
      <c r="C19" s="150"/>
      <c r="D19" s="150"/>
    </row>
    <row r="20" spans="1:4" ht="21" x14ac:dyDescent="0.35">
      <c r="A20" s="149" t="s">
        <v>511</v>
      </c>
      <c r="B20" s="150"/>
      <c r="C20" s="150"/>
      <c r="D20" s="150"/>
    </row>
  </sheetData>
  <mergeCells count="6">
    <mergeCell ref="A5:A6"/>
    <mergeCell ref="B5:E5"/>
    <mergeCell ref="F5:F6"/>
    <mergeCell ref="H5:H6"/>
    <mergeCell ref="I5:I6"/>
    <mergeCell ref="G5:G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2"/>
  <sheetViews>
    <sheetView topLeftCell="A7" zoomScaleNormal="100" workbookViewId="0">
      <selection activeCell="B14" sqref="B14"/>
    </sheetView>
  </sheetViews>
  <sheetFormatPr defaultColWidth="8.875" defaultRowHeight="14.25" x14ac:dyDescent="0.2"/>
  <cols>
    <col min="1" max="1" width="9" style="6" customWidth="1"/>
    <col min="2" max="2" width="84.25" style="5" customWidth="1"/>
    <col min="3" max="8" width="5.25" customWidth="1"/>
    <col min="9" max="9" width="40.75" customWidth="1"/>
    <col min="10" max="10" width="36.125" customWidth="1"/>
  </cols>
  <sheetData>
    <row r="1" spans="1:10" ht="33" customHeight="1" x14ac:dyDescent="0.2">
      <c r="A1" s="159" t="s">
        <v>53</v>
      </c>
      <c r="B1" s="159" t="s">
        <v>54</v>
      </c>
      <c r="C1" s="161" t="s">
        <v>47</v>
      </c>
      <c r="D1" s="162"/>
      <c r="E1" s="162"/>
      <c r="F1" s="162"/>
      <c r="G1" s="162"/>
      <c r="H1" s="163"/>
      <c r="I1" s="157" t="s">
        <v>63</v>
      </c>
    </row>
    <row r="2" spans="1:10" ht="23.25" customHeight="1" x14ac:dyDescent="0.2">
      <c r="A2" s="160"/>
      <c r="B2" s="160"/>
      <c r="C2" s="14">
        <v>5</v>
      </c>
      <c r="D2" s="14">
        <v>4</v>
      </c>
      <c r="E2" s="14">
        <v>3</v>
      </c>
      <c r="F2" s="14">
        <v>2</v>
      </c>
      <c r="G2" s="14">
        <v>1</v>
      </c>
      <c r="H2" s="14" t="s">
        <v>58</v>
      </c>
      <c r="I2" s="158"/>
      <c r="J2" s="1"/>
    </row>
    <row r="3" spans="1:10" ht="22.5" customHeight="1" x14ac:dyDescent="0.2">
      <c r="A3" s="156" t="s">
        <v>1</v>
      </c>
      <c r="B3" s="156"/>
      <c r="C3" s="8"/>
      <c r="D3" s="8"/>
      <c r="E3" s="8"/>
      <c r="F3" s="8"/>
      <c r="G3" s="8"/>
      <c r="H3" s="8"/>
      <c r="I3" s="8"/>
    </row>
    <row r="4" spans="1:10" ht="23.25" x14ac:dyDescent="0.2">
      <c r="A4" s="8"/>
      <c r="B4" s="11" t="s">
        <v>2</v>
      </c>
      <c r="C4" s="7"/>
      <c r="D4" s="7"/>
      <c r="E4" s="7"/>
      <c r="F4" s="7"/>
      <c r="G4" s="7"/>
      <c r="H4" s="7"/>
      <c r="I4" s="7"/>
    </row>
    <row r="5" spans="1:10" ht="45" x14ac:dyDescent="0.2">
      <c r="A5" s="8">
        <v>1</v>
      </c>
      <c r="B5" s="9" t="s">
        <v>65</v>
      </c>
      <c r="C5" s="7"/>
      <c r="D5" s="7"/>
      <c r="E5" s="7"/>
      <c r="F5" s="7"/>
      <c r="G5" s="7"/>
      <c r="H5" s="7"/>
      <c r="I5" s="7"/>
    </row>
    <row r="6" spans="1:10" ht="45" x14ac:dyDescent="0.2">
      <c r="A6" s="8">
        <v>2</v>
      </c>
      <c r="B6" s="9" t="s">
        <v>62</v>
      </c>
      <c r="C6" s="7"/>
      <c r="D6" s="7"/>
      <c r="E6" s="7"/>
      <c r="F6" s="7"/>
      <c r="G6" s="7"/>
      <c r="H6" s="7"/>
      <c r="I6" s="7"/>
    </row>
    <row r="7" spans="1:10" ht="45.75" x14ac:dyDescent="0.2">
      <c r="A7" s="8">
        <v>3</v>
      </c>
      <c r="B7" s="9" t="s">
        <v>61</v>
      </c>
      <c r="C7" s="7"/>
      <c r="D7" s="7"/>
      <c r="E7" s="7"/>
      <c r="F7" s="7"/>
      <c r="G7" s="7"/>
      <c r="H7" s="7"/>
      <c r="I7" s="7"/>
    </row>
    <row r="8" spans="1:10" ht="23.25" x14ac:dyDescent="0.2">
      <c r="A8" s="8"/>
      <c r="B8" s="11" t="s">
        <v>3</v>
      </c>
      <c r="C8" s="7"/>
      <c r="D8" s="7"/>
      <c r="E8" s="7"/>
      <c r="F8" s="7"/>
      <c r="G8" s="7"/>
      <c r="H8" s="7"/>
      <c r="I8" s="7"/>
    </row>
    <row r="9" spans="1:10" ht="23.25" x14ac:dyDescent="0.2">
      <c r="A9" s="8"/>
      <c r="B9" s="17" t="s">
        <v>67</v>
      </c>
      <c r="C9" s="7"/>
      <c r="D9" s="7"/>
      <c r="E9" s="7"/>
      <c r="F9" s="7"/>
      <c r="G9" s="7"/>
      <c r="H9" s="7"/>
      <c r="I9" s="7"/>
    </row>
    <row r="10" spans="1:10" ht="45" x14ac:dyDescent="0.2">
      <c r="A10" s="8">
        <v>4</v>
      </c>
      <c r="B10" s="9" t="s">
        <v>18</v>
      </c>
      <c r="C10" s="7"/>
      <c r="D10" s="7"/>
      <c r="E10" s="7"/>
      <c r="F10" s="7"/>
      <c r="G10" s="7"/>
      <c r="H10" s="7"/>
      <c r="I10" s="7"/>
    </row>
    <row r="11" spans="1:10" ht="45" x14ac:dyDescent="0.2">
      <c r="A11" s="8">
        <v>5</v>
      </c>
      <c r="B11" s="9" t="s">
        <v>14</v>
      </c>
      <c r="C11" s="7"/>
      <c r="D11" s="7"/>
      <c r="E11" s="7"/>
      <c r="F11" s="7"/>
      <c r="G11" s="7"/>
      <c r="H11" s="7"/>
      <c r="I11" s="7"/>
    </row>
    <row r="12" spans="1:10" ht="23.25" x14ac:dyDescent="0.2">
      <c r="A12" s="8"/>
      <c r="B12" s="17" t="s">
        <v>68</v>
      </c>
      <c r="C12" s="7"/>
      <c r="D12" s="7"/>
      <c r="E12" s="7"/>
      <c r="F12" s="7"/>
      <c r="G12" s="7"/>
      <c r="H12" s="7"/>
      <c r="I12" s="7"/>
    </row>
    <row r="13" spans="1:10" ht="45" x14ac:dyDescent="0.2">
      <c r="A13" s="8">
        <v>6</v>
      </c>
      <c r="B13" s="9" t="s">
        <v>71</v>
      </c>
      <c r="C13" s="7"/>
      <c r="D13" s="7"/>
      <c r="E13" s="7"/>
      <c r="F13" s="7"/>
      <c r="G13" s="7"/>
      <c r="H13" s="7"/>
      <c r="I13" s="7"/>
    </row>
    <row r="14" spans="1:10" ht="45" x14ac:dyDescent="0.2">
      <c r="A14" s="8">
        <v>7</v>
      </c>
      <c r="B14" s="9" t="s">
        <v>66</v>
      </c>
      <c r="C14" s="7"/>
      <c r="D14" s="7"/>
      <c r="E14" s="7"/>
      <c r="F14" s="7"/>
      <c r="G14" s="7"/>
      <c r="H14" s="7"/>
      <c r="I14" s="7"/>
    </row>
    <row r="15" spans="1:10" ht="60.75" x14ac:dyDescent="0.2">
      <c r="A15" s="8"/>
      <c r="B15" s="10" t="s">
        <v>4</v>
      </c>
      <c r="C15" s="7"/>
      <c r="D15" s="7"/>
      <c r="E15" s="7"/>
      <c r="F15" s="7"/>
      <c r="G15" s="7"/>
      <c r="H15" s="7"/>
      <c r="I15" s="7"/>
    </row>
    <row r="16" spans="1:10" ht="25.5" customHeight="1" x14ac:dyDescent="0.2">
      <c r="A16" s="156" t="s">
        <v>5</v>
      </c>
      <c r="B16" s="156"/>
      <c r="C16" s="7"/>
      <c r="D16" s="7"/>
      <c r="E16" s="7"/>
      <c r="F16" s="7"/>
      <c r="G16" s="7"/>
      <c r="H16" s="7"/>
      <c r="I16" s="7"/>
    </row>
    <row r="17" spans="1:9" ht="67.5" x14ac:dyDescent="0.2">
      <c r="A17" s="8">
        <v>7</v>
      </c>
      <c r="B17" s="9" t="s">
        <v>73</v>
      </c>
      <c r="C17" s="7"/>
      <c r="D17" s="7"/>
      <c r="E17" s="7"/>
      <c r="F17" s="7"/>
      <c r="G17" s="7"/>
      <c r="H17" s="7"/>
      <c r="I17" s="7"/>
    </row>
    <row r="18" spans="1:9" ht="67.5" x14ac:dyDescent="0.2">
      <c r="A18" s="8">
        <v>8</v>
      </c>
      <c r="B18" s="9" t="s">
        <v>19</v>
      </c>
      <c r="C18" s="7"/>
      <c r="D18" s="7"/>
      <c r="E18" s="7"/>
      <c r="F18" s="7"/>
      <c r="G18" s="7"/>
      <c r="H18" s="7"/>
      <c r="I18" s="7"/>
    </row>
    <row r="19" spans="1:9" ht="45" x14ac:dyDescent="0.2">
      <c r="A19" s="8">
        <v>9</v>
      </c>
      <c r="B19" s="9" t="s">
        <v>72</v>
      </c>
      <c r="C19" s="7"/>
      <c r="D19" s="7"/>
      <c r="E19" s="7"/>
      <c r="F19" s="7"/>
      <c r="G19" s="7"/>
      <c r="H19" s="7"/>
      <c r="I19" s="7"/>
    </row>
    <row r="20" spans="1:9" ht="45" x14ac:dyDescent="0.2">
      <c r="A20" s="8">
        <v>10</v>
      </c>
      <c r="B20" s="9" t="s">
        <v>21</v>
      </c>
      <c r="C20" s="7"/>
      <c r="D20" s="7"/>
      <c r="E20" s="7"/>
      <c r="F20" s="7"/>
      <c r="G20" s="7"/>
      <c r="H20" s="7"/>
      <c r="I20" s="7"/>
    </row>
    <row r="21" spans="1:9" ht="67.5" x14ac:dyDescent="0.2">
      <c r="A21" s="8">
        <v>11</v>
      </c>
      <c r="B21" s="9" t="s">
        <v>74</v>
      </c>
      <c r="C21" s="7"/>
      <c r="D21" s="7"/>
      <c r="E21" s="7"/>
      <c r="F21" s="7"/>
      <c r="G21" s="7"/>
      <c r="H21" s="7"/>
      <c r="I21" s="7"/>
    </row>
    <row r="22" spans="1:9" ht="25.5" customHeight="1" x14ac:dyDescent="0.2">
      <c r="A22" s="156" t="s">
        <v>6</v>
      </c>
      <c r="B22" s="156"/>
      <c r="C22" s="7"/>
      <c r="D22" s="7"/>
      <c r="E22" s="7"/>
      <c r="F22" s="7"/>
      <c r="G22" s="7"/>
      <c r="H22" s="7"/>
      <c r="I22" s="7"/>
    </row>
    <row r="23" spans="1:9" ht="45" x14ac:dyDescent="0.2">
      <c r="A23" s="8">
        <v>12</v>
      </c>
      <c r="B23" s="9" t="s">
        <v>23</v>
      </c>
      <c r="C23" s="7"/>
      <c r="D23" s="7"/>
      <c r="E23" s="7"/>
      <c r="F23" s="7"/>
      <c r="G23" s="7"/>
      <c r="H23" s="7"/>
      <c r="I23" s="7"/>
    </row>
    <row r="24" spans="1:9" ht="45" x14ac:dyDescent="0.2">
      <c r="A24" s="8">
        <v>13</v>
      </c>
      <c r="B24" s="9" t="s">
        <v>24</v>
      </c>
      <c r="C24" s="7"/>
      <c r="D24" s="7"/>
      <c r="E24" s="7"/>
      <c r="F24" s="7"/>
      <c r="G24" s="7"/>
      <c r="H24" s="7"/>
      <c r="I24" s="7"/>
    </row>
    <row r="25" spans="1:9" ht="45" x14ac:dyDescent="0.2">
      <c r="A25" s="8">
        <v>14</v>
      </c>
      <c r="B25" s="9" t="s">
        <v>25</v>
      </c>
      <c r="C25" s="7"/>
      <c r="D25" s="7"/>
      <c r="E25" s="7"/>
      <c r="F25" s="7"/>
      <c r="G25" s="7"/>
      <c r="H25" s="7"/>
      <c r="I25" s="7"/>
    </row>
    <row r="26" spans="1:9" ht="45" x14ac:dyDescent="0.2">
      <c r="A26" s="8">
        <v>15</v>
      </c>
      <c r="B26" s="9" t="s">
        <v>26</v>
      </c>
      <c r="C26" s="7"/>
      <c r="D26" s="7"/>
      <c r="E26" s="7"/>
      <c r="F26" s="7"/>
      <c r="G26" s="7"/>
      <c r="H26" s="7"/>
      <c r="I26" s="7"/>
    </row>
    <row r="27" spans="1:9" ht="20.25" x14ac:dyDescent="0.2">
      <c r="A27" s="8"/>
      <c r="B27" s="10" t="s">
        <v>7</v>
      </c>
      <c r="C27" s="7"/>
      <c r="D27" s="7"/>
      <c r="E27" s="7"/>
      <c r="F27" s="7"/>
      <c r="G27" s="7"/>
      <c r="H27" s="7"/>
      <c r="I27" s="7"/>
    </row>
    <row r="28" spans="1:9" ht="25.5" customHeight="1" x14ac:dyDescent="0.2">
      <c r="A28" s="156" t="s">
        <v>8</v>
      </c>
      <c r="B28" s="156"/>
      <c r="C28" s="7"/>
      <c r="D28" s="7"/>
      <c r="E28" s="7"/>
      <c r="F28" s="7"/>
      <c r="G28" s="7"/>
      <c r="H28" s="7"/>
      <c r="I28" s="7"/>
    </row>
    <row r="29" spans="1:9" ht="45" x14ac:dyDescent="0.2">
      <c r="A29" s="8">
        <v>16</v>
      </c>
      <c r="B29" s="9" t="s">
        <v>27</v>
      </c>
      <c r="C29" s="7"/>
      <c r="D29" s="7"/>
      <c r="E29" s="7"/>
      <c r="F29" s="7"/>
      <c r="G29" s="7"/>
      <c r="H29" s="7"/>
      <c r="I29" s="7"/>
    </row>
    <row r="30" spans="1:9" ht="45" x14ac:dyDescent="0.2">
      <c r="A30" s="8">
        <v>17</v>
      </c>
      <c r="B30" s="9" t="s">
        <v>28</v>
      </c>
      <c r="C30" s="7"/>
      <c r="D30" s="7"/>
      <c r="E30" s="7"/>
      <c r="F30" s="7"/>
      <c r="G30" s="7"/>
      <c r="H30" s="7"/>
      <c r="I30" s="7"/>
    </row>
    <row r="31" spans="1:9" ht="67.5" x14ac:dyDescent="0.2">
      <c r="A31" s="8">
        <v>18</v>
      </c>
      <c r="B31" s="9" t="s">
        <v>29</v>
      </c>
      <c r="C31" s="7"/>
      <c r="D31" s="7"/>
      <c r="E31" s="7"/>
      <c r="F31" s="7"/>
      <c r="G31" s="7"/>
      <c r="H31" s="7"/>
      <c r="I31" s="7"/>
    </row>
    <row r="32" spans="1:9" ht="20.25" x14ac:dyDescent="0.2">
      <c r="A32" s="8"/>
      <c r="B32" s="10" t="s">
        <v>7</v>
      </c>
      <c r="C32" s="7"/>
      <c r="D32" s="7"/>
      <c r="E32" s="7"/>
      <c r="F32" s="7"/>
      <c r="G32" s="7"/>
      <c r="H32" s="7"/>
      <c r="I32" s="7"/>
    </row>
    <row r="33" spans="1:9" ht="25.5" customHeight="1" x14ac:dyDescent="0.2">
      <c r="A33" s="156" t="s">
        <v>9</v>
      </c>
      <c r="B33" s="156"/>
      <c r="C33" s="7"/>
      <c r="D33" s="7"/>
      <c r="E33" s="7"/>
      <c r="F33" s="7"/>
      <c r="G33" s="7"/>
      <c r="H33" s="7"/>
      <c r="I33" s="7"/>
    </row>
    <row r="34" spans="1:9" ht="45" x14ac:dyDescent="0.2">
      <c r="A34" s="8">
        <v>19</v>
      </c>
      <c r="B34" s="9" t="s">
        <v>30</v>
      </c>
      <c r="C34" s="7"/>
      <c r="D34" s="7"/>
      <c r="E34" s="7"/>
      <c r="F34" s="7"/>
      <c r="G34" s="7"/>
      <c r="H34" s="7"/>
      <c r="I34" s="7"/>
    </row>
    <row r="35" spans="1:9" ht="45" x14ac:dyDescent="0.2">
      <c r="A35" s="8">
        <v>20</v>
      </c>
      <c r="B35" s="9" t="s">
        <v>31</v>
      </c>
      <c r="C35" s="7"/>
      <c r="D35" s="7"/>
      <c r="E35" s="7"/>
      <c r="F35" s="7"/>
      <c r="G35" s="7"/>
      <c r="H35" s="7"/>
      <c r="I35" s="7"/>
    </row>
    <row r="36" spans="1:9" ht="45" x14ac:dyDescent="0.2">
      <c r="A36" s="8">
        <v>21</v>
      </c>
      <c r="B36" s="9" t="s">
        <v>32</v>
      </c>
      <c r="C36" s="7"/>
      <c r="D36" s="7"/>
      <c r="E36" s="7"/>
      <c r="F36" s="7"/>
      <c r="G36" s="7"/>
      <c r="H36" s="7"/>
      <c r="I36" s="7"/>
    </row>
    <row r="37" spans="1:9" ht="45" x14ac:dyDescent="0.2">
      <c r="A37" s="8">
        <v>22</v>
      </c>
      <c r="B37" s="9" t="s">
        <v>33</v>
      </c>
      <c r="C37" s="7"/>
      <c r="D37" s="7"/>
      <c r="E37" s="7"/>
      <c r="F37" s="7"/>
      <c r="G37" s="7"/>
      <c r="H37" s="7"/>
      <c r="I37" s="7"/>
    </row>
    <row r="38" spans="1:9" ht="67.5" x14ac:dyDescent="0.2">
      <c r="A38" s="8">
        <v>23</v>
      </c>
      <c r="B38" s="9" t="s">
        <v>34</v>
      </c>
      <c r="C38" s="7"/>
      <c r="D38" s="7"/>
      <c r="E38" s="7"/>
      <c r="F38" s="7"/>
      <c r="G38" s="7"/>
      <c r="H38" s="7"/>
      <c r="I38" s="7"/>
    </row>
    <row r="39" spans="1:9" ht="45" x14ac:dyDescent="0.2">
      <c r="A39" s="8">
        <v>24</v>
      </c>
      <c r="B39" s="9" t="s">
        <v>35</v>
      </c>
      <c r="C39" s="7"/>
      <c r="D39" s="7"/>
      <c r="E39" s="7"/>
      <c r="F39" s="7"/>
      <c r="G39" s="7"/>
      <c r="H39" s="7"/>
      <c r="I39" s="7"/>
    </row>
    <row r="40" spans="1:9" ht="20.25" x14ac:dyDescent="0.2">
      <c r="A40" s="8"/>
      <c r="B40" s="10" t="s">
        <v>7</v>
      </c>
      <c r="C40" s="7"/>
      <c r="D40" s="7"/>
      <c r="E40" s="7"/>
      <c r="F40" s="7"/>
      <c r="G40" s="7"/>
      <c r="H40" s="7"/>
      <c r="I40" s="7"/>
    </row>
    <row r="41" spans="1:9" ht="25.5" customHeight="1" x14ac:dyDescent="0.2">
      <c r="A41" s="156" t="s">
        <v>10</v>
      </c>
      <c r="B41" s="156"/>
      <c r="C41" s="7"/>
      <c r="D41" s="7"/>
      <c r="E41" s="7"/>
      <c r="F41" s="7"/>
      <c r="G41" s="7"/>
      <c r="H41" s="7"/>
      <c r="I41" s="7"/>
    </row>
    <row r="42" spans="1:9" ht="67.5" x14ac:dyDescent="0.2">
      <c r="A42" s="8">
        <v>25</v>
      </c>
      <c r="B42" s="9" t="s">
        <v>36</v>
      </c>
      <c r="C42" s="7"/>
      <c r="D42" s="7"/>
      <c r="E42" s="7"/>
      <c r="F42" s="7"/>
      <c r="G42" s="7"/>
      <c r="H42" s="7"/>
      <c r="I42" s="7"/>
    </row>
    <row r="43" spans="1:9" ht="67.5" x14ac:dyDescent="0.2">
      <c r="A43" s="8">
        <v>26</v>
      </c>
      <c r="B43" s="9" t="s">
        <v>37</v>
      </c>
      <c r="C43" s="7"/>
      <c r="D43" s="7"/>
      <c r="E43" s="7"/>
      <c r="F43" s="7"/>
      <c r="G43" s="7"/>
      <c r="H43" s="7"/>
      <c r="I43" s="7"/>
    </row>
    <row r="44" spans="1:9" ht="45" x14ac:dyDescent="0.2">
      <c r="A44" s="8">
        <v>27</v>
      </c>
      <c r="B44" s="9" t="s">
        <v>38</v>
      </c>
      <c r="C44" s="7"/>
      <c r="D44" s="7"/>
      <c r="E44" s="7"/>
      <c r="F44" s="7"/>
      <c r="G44" s="7"/>
      <c r="H44" s="7"/>
      <c r="I44" s="7"/>
    </row>
    <row r="45" spans="1:9" ht="45" x14ac:dyDescent="0.2">
      <c r="A45" s="8">
        <v>28</v>
      </c>
      <c r="B45" s="9" t="s">
        <v>39</v>
      </c>
      <c r="C45" s="7"/>
      <c r="D45" s="7"/>
      <c r="E45" s="7"/>
      <c r="F45" s="7"/>
      <c r="G45" s="7"/>
      <c r="H45" s="7"/>
      <c r="I45" s="7"/>
    </row>
    <row r="46" spans="1:9" ht="45" x14ac:dyDescent="0.2">
      <c r="A46" s="8">
        <v>29</v>
      </c>
      <c r="B46" s="9" t="s">
        <v>40</v>
      </c>
      <c r="C46" s="7"/>
      <c r="D46" s="7"/>
      <c r="E46" s="7"/>
      <c r="F46" s="7"/>
      <c r="G46" s="7"/>
      <c r="H46" s="7"/>
      <c r="I46" s="7"/>
    </row>
    <row r="47" spans="1:9" ht="45" x14ac:dyDescent="0.2">
      <c r="A47" s="8">
        <v>30</v>
      </c>
      <c r="B47" s="9" t="s">
        <v>41</v>
      </c>
      <c r="C47" s="7"/>
      <c r="D47" s="7"/>
      <c r="E47" s="7"/>
      <c r="F47" s="7"/>
      <c r="G47" s="7"/>
      <c r="H47" s="7"/>
      <c r="I47" s="7"/>
    </row>
    <row r="48" spans="1:9" ht="45" x14ac:dyDescent="0.2">
      <c r="A48" s="8">
        <v>31</v>
      </c>
      <c r="B48" s="9" t="s">
        <v>42</v>
      </c>
      <c r="C48" s="7"/>
      <c r="D48" s="7"/>
      <c r="E48" s="7"/>
      <c r="F48" s="7"/>
      <c r="G48" s="7"/>
      <c r="H48" s="7"/>
      <c r="I48" s="7"/>
    </row>
    <row r="49" spans="1:9" ht="45" x14ac:dyDescent="0.2">
      <c r="A49" s="8">
        <v>32</v>
      </c>
      <c r="B49" s="9" t="s">
        <v>43</v>
      </c>
      <c r="C49" s="7"/>
      <c r="D49" s="7"/>
      <c r="E49" s="7"/>
      <c r="F49" s="7"/>
      <c r="G49" s="7"/>
      <c r="H49" s="7"/>
      <c r="I49" s="7"/>
    </row>
    <row r="50" spans="1:9" ht="25.5" customHeight="1" x14ac:dyDescent="0.2">
      <c r="A50" s="156" t="s">
        <v>11</v>
      </c>
      <c r="B50" s="156"/>
      <c r="C50" s="7"/>
      <c r="D50" s="7"/>
      <c r="E50" s="7"/>
      <c r="F50" s="7"/>
      <c r="G50" s="7"/>
      <c r="H50" s="7"/>
      <c r="I50" s="7"/>
    </row>
    <row r="51" spans="1:9" ht="67.5" x14ac:dyDescent="0.2">
      <c r="A51" s="8">
        <v>33</v>
      </c>
      <c r="B51" s="9" t="s">
        <v>44</v>
      </c>
      <c r="C51" s="7"/>
      <c r="D51" s="7"/>
      <c r="E51" s="7"/>
      <c r="F51" s="7"/>
      <c r="G51" s="7"/>
      <c r="H51" s="7"/>
      <c r="I51" s="7"/>
    </row>
    <row r="52" spans="1:9" ht="67.5" x14ac:dyDescent="0.2">
      <c r="A52" s="8">
        <v>34</v>
      </c>
      <c r="B52" s="9" t="s">
        <v>45</v>
      </c>
      <c r="C52" s="7"/>
      <c r="D52" s="7"/>
      <c r="E52" s="7"/>
      <c r="F52" s="7"/>
      <c r="G52" s="7"/>
      <c r="H52" s="7"/>
      <c r="I52" s="7"/>
    </row>
    <row r="53" spans="1:9" ht="45" x14ac:dyDescent="0.2">
      <c r="A53" s="8">
        <v>35</v>
      </c>
      <c r="B53" s="9" t="s">
        <v>46</v>
      </c>
      <c r="C53" s="7"/>
      <c r="D53" s="7"/>
      <c r="E53" s="7"/>
      <c r="F53" s="7"/>
      <c r="G53" s="7"/>
      <c r="H53" s="7"/>
      <c r="I53" s="7"/>
    </row>
    <row r="54" spans="1:9" ht="28.5" x14ac:dyDescent="0.2">
      <c r="B54" s="15" t="s">
        <v>59</v>
      </c>
      <c r="C54" s="13">
        <f t="shared" ref="C54:H54" si="0">SUM(C3:C53)</f>
        <v>0</v>
      </c>
      <c r="D54" s="13">
        <f t="shared" si="0"/>
        <v>0</v>
      </c>
      <c r="E54" s="13">
        <f t="shared" si="0"/>
        <v>0</v>
      </c>
      <c r="F54" s="13">
        <f t="shared" si="0"/>
        <v>0</v>
      </c>
      <c r="G54" s="13">
        <f t="shared" si="0"/>
        <v>0</v>
      </c>
      <c r="H54" s="13">
        <f t="shared" si="0"/>
        <v>0</v>
      </c>
      <c r="I54" s="5" t="s">
        <v>57</v>
      </c>
    </row>
    <row r="55" spans="1:9" x14ac:dyDescent="0.2">
      <c r="B55" s="15" t="s">
        <v>60</v>
      </c>
      <c r="C55" s="13">
        <f>C54*5</f>
        <v>0</v>
      </c>
      <c r="D55" s="13">
        <f>D54*4</f>
        <v>0</v>
      </c>
      <c r="E55" s="13">
        <f>E54*3</f>
        <v>0</v>
      </c>
      <c r="F55" s="13">
        <f>F54*2</f>
        <v>0</v>
      </c>
      <c r="G55" s="13">
        <f>G54*1</f>
        <v>0</v>
      </c>
      <c r="H55" s="13"/>
    </row>
    <row r="56" spans="1:9" x14ac:dyDescent="0.2">
      <c r="B56" s="12" t="s">
        <v>55</v>
      </c>
    </row>
    <row r="57" spans="1:9" x14ac:dyDescent="0.2">
      <c r="B57" s="16" t="s">
        <v>48</v>
      </c>
    </row>
    <row r="58" spans="1:9" x14ac:dyDescent="0.2">
      <c r="B58" t="s">
        <v>51</v>
      </c>
    </row>
    <row r="59" spans="1:9" x14ac:dyDescent="0.2">
      <c r="B59" s="16" t="s">
        <v>50</v>
      </c>
    </row>
    <row r="60" spans="1:9" x14ac:dyDescent="0.2">
      <c r="B60" t="s">
        <v>56</v>
      </c>
    </row>
    <row r="61" spans="1:9" x14ac:dyDescent="0.2">
      <c r="B61" s="16" t="s">
        <v>49</v>
      </c>
    </row>
    <row r="62" spans="1:9" x14ac:dyDescent="0.2">
      <c r="B62" t="s">
        <v>52</v>
      </c>
    </row>
  </sheetData>
  <mergeCells count="11">
    <mergeCell ref="A33:B33"/>
    <mergeCell ref="I1:I2"/>
    <mergeCell ref="A41:B41"/>
    <mergeCell ref="A50:B50"/>
    <mergeCell ref="A1:A2"/>
    <mergeCell ref="B1:B2"/>
    <mergeCell ref="C1:H1"/>
    <mergeCell ref="A3:B3"/>
    <mergeCell ref="A16:B16"/>
    <mergeCell ref="A22:B22"/>
    <mergeCell ref="A28:B28"/>
  </mergeCells>
  <pageMargins left="0.51181102362204722" right="0.51181102362204722" top="0.74803149606299213" bottom="0.74803149606299213" header="0.31496062992125984" footer="0.31496062992125984"/>
  <pageSetup paperSize="9" scale="76" orientation="landscape" verticalDpi="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89"/>
  <sheetViews>
    <sheetView showWhiteSpace="0" zoomScaleNormal="100" zoomScaleSheetLayoutView="90" workbookViewId="0">
      <pane ySplit="3" topLeftCell="A16" activePane="bottomLeft" state="frozen"/>
      <selection pane="bottomLeft" activeCell="B6" sqref="B6"/>
    </sheetView>
  </sheetViews>
  <sheetFormatPr defaultColWidth="8.875" defaultRowHeight="14.25" x14ac:dyDescent="0.2"/>
  <cols>
    <col min="1" max="1" width="9" style="6" customWidth="1"/>
    <col min="2" max="2" width="84.25" style="5" customWidth="1"/>
    <col min="3" max="7" width="5" customWidth="1"/>
    <col min="8" max="8" width="5.875" customWidth="1"/>
    <col min="9" max="9" width="40.75" customWidth="1"/>
    <col min="10" max="10" width="36.125" customWidth="1"/>
  </cols>
  <sheetData>
    <row r="1" spans="1:10" ht="33" customHeight="1" x14ac:dyDescent="0.2">
      <c r="A1" s="159" t="s">
        <v>53</v>
      </c>
      <c r="B1" s="159" t="s">
        <v>54</v>
      </c>
      <c r="C1" s="161" t="s">
        <v>47</v>
      </c>
      <c r="D1" s="162"/>
      <c r="E1" s="162"/>
      <c r="F1" s="162"/>
      <c r="G1" s="162"/>
      <c r="H1" s="163"/>
      <c r="I1" s="157" t="s">
        <v>63</v>
      </c>
    </row>
    <row r="2" spans="1:10" ht="59.25" customHeight="1" x14ac:dyDescent="0.2">
      <c r="A2" s="171"/>
      <c r="B2" s="171"/>
      <c r="C2" s="19" t="s">
        <v>105</v>
      </c>
      <c r="D2" s="19" t="s">
        <v>106</v>
      </c>
      <c r="E2" s="19" t="s">
        <v>107</v>
      </c>
      <c r="F2" s="19" t="s">
        <v>108</v>
      </c>
      <c r="G2" s="19" t="s">
        <v>109</v>
      </c>
      <c r="H2" s="157" t="s">
        <v>58</v>
      </c>
      <c r="I2" s="170"/>
    </row>
    <row r="3" spans="1:10" ht="23.25" customHeight="1" x14ac:dyDescent="0.2">
      <c r="A3" s="160"/>
      <c r="B3" s="160"/>
      <c r="C3" s="14">
        <v>5</v>
      </c>
      <c r="D3" s="14">
        <v>4</v>
      </c>
      <c r="E3" s="14">
        <v>3</v>
      </c>
      <c r="F3" s="14">
        <v>2</v>
      </c>
      <c r="G3" s="14">
        <v>1</v>
      </c>
      <c r="H3" s="158"/>
      <c r="I3" s="158"/>
      <c r="J3" s="1"/>
    </row>
    <row r="4" spans="1:10" ht="22.5" customHeight="1" x14ac:dyDescent="0.2">
      <c r="A4" s="172" t="s">
        <v>1</v>
      </c>
      <c r="B4" s="173"/>
      <c r="C4" s="173"/>
      <c r="D4" s="173"/>
      <c r="E4" s="173"/>
      <c r="F4" s="173"/>
      <c r="G4" s="173"/>
      <c r="H4" s="174"/>
      <c r="I4" s="8"/>
    </row>
    <row r="5" spans="1:10" ht="23.25" x14ac:dyDescent="0.2">
      <c r="A5" s="8"/>
      <c r="B5" s="164" t="s">
        <v>2</v>
      </c>
      <c r="C5" s="165"/>
      <c r="D5" s="165"/>
      <c r="E5" s="165"/>
      <c r="F5" s="165"/>
      <c r="G5" s="165"/>
      <c r="H5" s="166"/>
      <c r="I5" s="7"/>
    </row>
    <row r="6" spans="1:10" ht="45" x14ac:dyDescent="0.2">
      <c r="A6" s="8">
        <v>1</v>
      </c>
      <c r="B6" s="9" t="s">
        <v>64</v>
      </c>
      <c r="C6" s="7"/>
      <c r="D6" s="7"/>
      <c r="E6" s="7"/>
      <c r="F6" s="7"/>
      <c r="G6" s="7"/>
      <c r="H6" s="7"/>
      <c r="I6" s="7"/>
    </row>
    <row r="7" spans="1:10" ht="45" x14ac:dyDescent="0.2">
      <c r="A7" s="8">
        <v>2</v>
      </c>
      <c r="B7" s="9" t="s">
        <v>90</v>
      </c>
      <c r="C7" s="7"/>
      <c r="D7" s="7"/>
      <c r="E7" s="7"/>
      <c r="F7" s="7"/>
      <c r="G7" s="7"/>
      <c r="H7" s="7"/>
      <c r="I7" s="7"/>
    </row>
    <row r="8" spans="1:10" ht="67.5" x14ac:dyDescent="0.2">
      <c r="A8" s="8">
        <v>3</v>
      </c>
      <c r="B8" s="9" t="s">
        <v>91</v>
      </c>
      <c r="C8" s="7"/>
      <c r="D8" s="7"/>
      <c r="E8" s="7"/>
      <c r="F8" s="7"/>
      <c r="G8" s="7"/>
      <c r="H8" s="7"/>
      <c r="I8" s="7"/>
    </row>
    <row r="9" spans="1:10" ht="45.75" x14ac:dyDescent="0.2">
      <c r="A9" s="8">
        <v>4</v>
      </c>
      <c r="B9" s="9" t="s">
        <v>61</v>
      </c>
      <c r="C9" s="7"/>
      <c r="D9" s="7"/>
      <c r="E9" s="7"/>
      <c r="F9" s="7"/>
      <c r="G9" s="7"/>
      <c r="H9" s="7"/>
      <c r="I9" s="7"/>
    </row>
    <row r="10" spans="1:10" ht="23.25" x14ac:dyDescent="0.2">
      <c r="A10" s="8"/>
      <c r="B10" s="164" t="s">
        <v>3</v>
      </c>
      <c r="C10" s="165"/>
      <c r="D10" s="165"/>
      <c r="E10" s="165"/>
      <c r="F10" s="165"/>
      <c r="G10" s="165"/>
      <c r="H10" s="166"/>
      <c r="I10" s="7"/>
    </row>
    <row r="11" spans="1:10" ht="23.25" x14ac:dyDescent="0.2">
      <c r="A11" s="8"/>
      <c r="B11" s="167" t="s">
        <v>67</v>
      </c>
      <c r="C11" s="168"/>
      <c r="D11" s="168"/>
      <c r="E11" s="168"/>
      <c r="F11" s="168"/>
      <c r="G11" s="168"/>
      <c r="H11" s="169"/>
      <c r="I11" s="7"/>
    </row>
    <row r="12" spans="1:10" ht="45" x14ac:dyDescent="0.2">
      <c r="A12" s="8">
        <v>5</v>
      </c>
      <c r="B12" s="9" t="s">
        <v>101</v>
      </c>
      <c r="C12" s="7"/>
      <c r="D12" s="7"/>
      <c r="E12" s="7"/>
      <c r="F12" s="7"/>
      <c r="G12" s="7"/>
      <c r="H12" s="7"/>
      <c r="I12" s="7"/>
    </row>
    <row r="13" spans="1:10" ht="67.5" x14ac:dyDescent="0.2">
      <c r="A13" s="8">
        <v>6</v>
      </c>
      <c r="B13" s="9" t="s">
        <v>69</v>
      </c>
      <c r="C13" s="7"/>
      <c r="D13" s="7"/>
      <c r="E13" s="7"/>
      <c r="F13" s="7"/>
      <c r="G13" s="7"/>
      <c r="H13" s="7"/>
      <c r="I13" s="7"/>
    </row>
    <row r="14" spans="1:10" ht="23.25" x14ac:dyDescent="0.2">
      <c r="A14" s="8"/>
      <c r="B14" s="167" t="s">
        <v>68</v>
      </c>
      <c r="C14" s="168"/>
      <c r="D14" s="168"/>
      <c r="E14" s="168"/>
      <c r="F14" s="168"/>
      <c r="G14" s="168"/>
      <c r="H14" s="169"/>
      <c r="I14" s="7"/>
    </row>
    <row r="15" spans="1:10" ht="45" x14ac:dyDescent="0.2">
      <c r="A15" s="8">
        <v>7</v>
      </c>
      <c r="B15" s="9" t="s">
        <v>102</v>
      </c>
      <c r="C15" s="7"/>
      <c r="D15" s="7"/>
      <c r="E15" s="7"/>
      <c r="F15" s="7"/>
      <c r="G15" s="7"/>
      <c r="H15" s="7"/>
      <c r="I15" s="7"/>
    </row>
    <row r="16" spans="1:10" ht="67.5" x14ac:dyDescent="0.2">
      <c r="A16" s="8">
        <v>8</v>
      </c>
      <c r="B16" s="9" t="s">
        <v>70</v>
      </c>
      <c r="C16" s="7"/>
      <c r="D16" s="7"/>
      <c r="E16" s="7"/>
      <c r="F16" s="7"/>
      <c r="G16" s="7"/>
      <c r="H16" s="7"/>
      <c r="I16" s="7"/>
    </row>
    <row r="17" spans="1:9" ht="81" x14ac:dyDescent="0.2">
      <c r="A17" s="8"/>
      <c r="B17" s="10" t="s">
        <v>100</v>
      </c>
      <c r="C17" s="7"/>
      <c r="D17" s="7"/>
      <c r="E17" s="7"/>
      <c r="F17" s="7"/>
      <c r="G17" s="7"/>
      <c r="H17" s="7"/>
      <c r="I17" s="7"/>
    </row>
    <row r="18" spans="1:9" ht="25.5" customHeight="1" x14ac:dyDescent="0.2">
      <c r="A18" s="172" t="s">
        <v>5</v>
      </c>
      <c r="B18" s="173"/>
      <c r="C18" s="173"/>
      <c r="D18" s="173"/>
      <c r="E18" s="173"/>
      <c r="F18" s="173"/>
      <c r="G18" s="173"/>
      <c r="H18" s="174"/>
      <c r="I18" s="7"/>
    </row>
    <row r="19" spans="1:9" ht="23.25" x14ac:dyDescent="0.2">
      <c r="A19" s="8"/>
      <c r="B19" s="167" t="s">
        <v>67</v>
      </c>
      <c r="C19" s="168"/>
      <c r="D19" s="168"/>
      <c r="E19" s="168"/>
      <c r="F19" s="168"/>
      <c r="G19" s="168"/>
      <c r="H19" s="169"/>
      <c r="I19" s="7"/>
    </row>
    <row r="20" spans="1:9" ht="67.5" x14ac:dyDescent="0.2">
      <c r="A20" s="8">
        <v>9</v>
      </c>
      <c r="B20" s="9" t="s">
        <v>76</v>
      </c>
      <c r="C20" s="7"/>
      <c r="D20" s="7"/>
      <c r="E20" s="7"/>
      <c r="F20" s="7"/>
      <c r="G20" s="7"/>
      <c r="H20" s="7"/>
      <c r="I20" s="7"/>
    </row>
    <row r="21" spans="1:9" ht="45" x14ac:dyDescent="0.2">
      <c r="A21" s="8">
        <v>10</v>
      </c>
      <c r="B21" s="9" t="s">
        <v>99</v>
      </c>
      <c r="C21" s="7"/>
      <c r="D21" s="7"/>
      <c r="E21" s="7"/>
      <c r="F21" s="7"/>
      <c r="G21" s="7"/>
      <c r="H21" s="7"/>
      <c r="I21" s="7"/>
    </row>
    <row r="22" spans="1:9" ht="67.5" x14ac:dyDescent="0.2">
      <c r="A22" s="8">
        <v>11</v>
      </c>
      <c r="B22" s="9" t="s">
        <v>75</v>
      </c>
      <c r="C22" s="7"/>
      <c r="D22" s="7"/>
      <c r="E22" s="7"/>
      <c r="F22" s="7"/>
      <c r="G22" s="7"/>
      <c r="H22" s="7"/>
      <c r="I22" s="7"/>
    </row>
    <row r="23" spans="1:9" ht="23.25" x14ac:dyDescent="0.2">
      <c r="A23" s="8"/>
      <c r="B23" s="167" t="s">
        <v>68</v>
      </c>
      <c r="C23" s="168"/>
      <c r="D23" s="168"/>
      <c r="E23" s="168"/>
      <c r="F23" s="168"/>
      <c r="G23" s="168"/>
      <c r="H23" s="169"/>
      <c r="I23" s="7"/>
    </row>
    <row r="24" spans="1:9" ht="63.75" customHeight="1" x14ac:dyDescent="0.2">
      <c r="A24" s="8">
        <v>12</v>
      </c>
      <c r="B24" s="9" t="s">
        <v>77</v>
      </c>
      <c r="C24" s="7"/>
      <c r="D24" s="7"/>
      <c r="E24" s="7"/>
      <c r="F24" s="7"/>
      <c r="G24" s="7"/>
      <c r="H24" s="7"/>
      <c r="I24" s="7"/>
    </row>
    <row r="25" spans="1:9" ht="67.5" x14ac:dyDescent="0.2">
      <c r="A25" s="8">
        <v>13</v>
      </c>
      <c r="B25" s="9" t="s">
        <v>78</v>
      </c>
      <c r="C25" s="7"/>
      <c r="D25" s="7"/>
      <c r="E25" s="7"/>
      <c r="F25" s="7"/>
      <c r="G25" s="7"/>
      <c r="H25" s="7"/>
      <c r="I25" s="7"/>
    </row>
    <row r="26" spans="1:9" ht="67.5" x14ac:dyDescent="0.2">
      <c r="A26" s="8">
        <v>14</v>
      </c>
      <c r="B26" s="9" t="s">
        <v>103</v>
      </c>
      <c r="C26" s="7"/>
      <c r="D26" s="7"/>
      <c r="E26" s="7"/>
      <c r="F26" s="7"/>
      <c r="G26" s="7"/>
      <c r="H26" s="7"/>
      <c r="I26" s="7"/>
    </row>
    <row r="27" spans="1:9" ht="67.5" x14ac:dyDescent="0.2">
      <c r="A27" s="8"/>
      <c r="B27" s="9" t="s">
        <v>104</v>
      </c>
      <c r="C27" s="7"/>
      <c r="D27" s="7"/>
      <c r="E27" s="7"/>
      <c r="F27" s="7"/>
      <c r="G27" s="7"/>
      <c r="H27" s="7"/>
      <c r="I27" s="7"/>
    </row>
    <row r="28" spans="1:9" ht="25.5" customHeight="1" x14ac:dyDescent="0.2">
      <c r="A28" s="172" t="s">
        <v>6</v>
      </c>
      <c r="B28" s="173"/>
      <c r="C28" s="173"/>
      <c r="D28" s="173"/>
      <c r="E28" s="173"/>
      <c r="F28" s="173"/>
      <c r="G28" s="173"/>
      <c r="H28" s="174"/>
      <c r="I28" s="7"/>
    </row>
    <row r="29" spans="1:9" ht="51" customHeight="1" x14ac:dyDescent="0.2">
      <c r="A29" s="8">
        <v>15</v>
      </c>
      <c r="B29" s="9" t="s">
        <v>79</v>
      </c>
      <c r="C29" s="7"/>
      <c r="D29" s="7"/>
      <c r="E29" s="7"/>
      <c r="F29" s="7"/>
      <c r="G29" s="7"/>
      <c r="H29" s="7"/>
      <c r="I29" s="7"/>
    </row>
    <row r="30" spans="1:9" ht="45" x14ac:dyDescent="0.2">
      <c r="A30" s="8">
        <v>16</v>
      </c>
      <c r="B30" s="9" t="s">
        <v>81</v>
      </c>
      <c r="C30" s="7"/>
      <c r="D30" s="7"/>
      <c r="E30" s="7"/>
      <c r="F30" s="7"/>
      <c r="G30" s="7"/>
      <c r="H30" s="7"/>
      <c r="I30" s="7"/>
    </row>
    <row r="31" spans="1:9" ht="48" customHeight="1" x14ac:dyDescent="0.2">
      <c r="A31" s="8">
        <v>17</v>
      </c>
      <c r="B31" s="9" t="s">
        <v>80</v>
      </c>
      <c r="C31" s="7"/>
      <c r="D31" s="7"/>
      <c r="E31" s="7"/>
      <c r="F31" s="7"/>
      <c r="G31" s="7"/>
      <c r="H31" s="7"/>
      <c r="I31" s="7"/>
    </row>
    <row r="32" spans="1:9" ht="45" x14ac:dyDescent="0.2">
      <c r="A32" s="8">
        <v>18</v>
      </c>
      <c r="B32" s="9" t="s">
        <v>82</v>
      </c>
      <c r="C32" s="7"/>
      <c r="D32" s="7"/>
      <c r="E32" s="7"/>
      <c r="F32" s="7"/>
      <c r="G32" s="7"/>
      <c r="H32" s="7"/>
      <c r="I32" s="7"/>
    </row>
    <row r="33" spans="1:9" ht="20.25" x14ac:dyDescent="0.2">
      <c r="A33" s="8"/>
      <c r="B33" s="18" t="s">
        <v>89</v>
      </c>
      <c r="C33" s="7"/>
      <c r="D33" s="7"/>
      <c r="E33" s="7"/>
      <c r="F33" s="7"/>
      <c r="G33" s="7"/>
      <c r="H33" s="7"/>
      <c r="I33" s="7"/>
    </row>
    <row r="34" spans="1:9" ht="25.5" customHeight="1" x14ac:dyDescent="0.2">
      <c r="A34" s="172" t="s">
        <v>8</v>
      </c>
      <c r="B34" s="173"/>
      <c r="C34" s="173"/>
      <c r="D34" s="173"/>
      <c r="E34" s="173"/>
      <c r="F34" s="173"/>
      <c r="G34" s="173"/>
      <c r="H34" s="174"/>
      <c r="I34" s="7"/>
    </row>
    <row r="35" spans="1:9" ht="45" x14ac:dyDescent="0.2">
      <c r="A35" s="8">
        <v>19</v>
      </c>
      <c r="B35" s="9" t="s">
        <v>83</v>
      </c>
      <c r="C35" s="7"/>
      <c r="D35" s="7"/>
      <c r="E35" s="7"/>
      <c r="F35" s="7"/>
      <c r="G35" s="7"/>
      <c r="H35" s="7"/>
      <c r="I35" s="7"/>
    </row>
    <row r="36" spans="1:9" ht="45" x14ac:dyDescent="0.2">
      <c r="A36" s="8">
        <v>20</v>
      </c>
      <c r="B36" s="9" t="s">
        <v>84</v>
      </c>
      <c r="C36" s="7"/>
      <c r="D36" s="7"/>
      <c r="E36" s="7"/>
      <c r="F36" s="7"/>
      <c r="G36" s="7"/>
      <c r="H36" s="7"/>
      <c r="I36" s="7"/>
    </row>
    <row r="37" spans="1:9" ht="67.5" x14ac:dyDescent="0.2">
      <c r="A37" s="8">
        <v>21</v>
      </c>
      <c r="B37" s="9" t="s">
        <v>86</v>
      </c>
      <c r="C37" s="7"/>
      <c r="D37" s="7"/>
      <c r="E37" s="7"/>
      <c r="F37" s="7"/>
      <c r="G37" s="7"/>
      <c r="H37" s="7"/>
      <c r="I37" s="7"/>
    </row>
    <row r="38" spans="1:9" ht="20.25" x14ac:dyDescent="0.2">
      <c r="A38" s="8"/>
      <c r="B38" s="18" t="s">
        <v>89</v>
      </c>
      <c r="C38" s="7"/>
      <c r="D38" s="7"/>
      <c r="E38" s="7"/>
      <c r="F38" s="7"/>
      <c r="G38" s="7"/>
      <c r="H38" s="7"/>
      <c r="I38" s="7"/>
    </row>
    <row r="39" spans="1:9" ht="25.5" customHeight="1" x14ac:dyDescent="0.2">
      <c r="A39" s="172" t="s">
        <v>9</v>
      </c>
      <c r="B39" s="173"/>
      <c r="C39" s="173"/>
      <c r="D39" s="173"/>
      <c r="E39" s="173"/>
      <c r="F39" s="173"/>
      <c r="G39" s="173"/>
      <c r="H39" s="174"/>
      <c r="I39" s="7"/>
    </row>
    <row r="40" spans="1:9" ht="67.5" x14ac:dyDescent="0.2">
      <c r="A40" s="8">
        <v>22</v>
      </c>
      <c r="B40" s="9" t="s">
        <v>85</v>
      </c>
      <c r="C40" s="7"/>
      <c r="D40" s="7"/>
      <c r="E40" s="7"/>
      <c r="F40" s="7"/>
      <c r="G40" s="7"/>
      <c r="H40" s="7"/>
      <c r="I40" s="7"/>
    </row>
    <row r="41" spans="1:9" ht="45" x14ac:dyDescent="0.2">
      <c r="A41" s="8">
        <v>23</v>
      </c>
      <c r="B41" s="9" t="s">
        <v>87</v>
      </c>
      <c r="C41" s="7"/>
      <c r="D41" s="7"/>
      <c r="E41" s="7"/>
      <c r="F41" s="7"/>
      <c r="G41" s="7"/>
      <c r="H41" s="7"/>
      <c r="I41" s="7"/>
    </row>
    <row r="42" spans="1:9" ht="45" x14ac:dyDescent="0.2">
      <c r="A42" s="8">
        <v>24</v>
      </c>
      <c r="B42" s="9" t="s">
        <v>88</v>
      </c>
      <c r="C42" s="7"/>
      <c r="D42" s="7"/>
      <c r="E42" s="7"/>
      <c r="F42" s="7"/>
      <c r="G42" s="7"/>
      <c r="H42" s="7"/>
      <c r="I42" s="7"/>
    </row>
    <row r="43" spans="1:9" ht="45" x14ac:dyDescent="0.2">
      <c r="A43" s="8">
        <v>25</v>
      </c>
      <c r="B43" s="9" t="s">
        <v>92</v>
      </c>
      <c r="C43" s="7"/>
      <c r="D43" s="7"/>
      <c r="E43" s="7"/>
      <c r="F43" s="7"/>
      <c r="G43" s="7"/>
      <c r="H43" s="7"/>
      <c r="I43" s="7"/>
    </row>
    <row r="44" spans="1:9" ht="90" x14ac:dyDescent="0.2">
      <c r="A44" s="8">
        <v>26</v>
      </c>
      <c r="B44" s="9" t="s">
        <v>93</v>
      </c>
      <c r="C44" s="7"/>
      <c r="D44" s="7"/>
      <c r="E44" s="7"/>
      <c r="F44" s="7"/>
      <c r="G44" s="7"/>
      <c r="H44" s="7"/>
      <c r="I44" s="7"/>
    </row>
    <row r="45" spans="1:9" ht="45" x14ac:dyDescent="0.2">
      <c r="A45" s="8">
        <v>27</v>
      </c>
      <c r="B45" s="9" t="s">
        <v>94</v>
      </c>
      <c r="C45" s="7"/>
      <c r="D45" s="7"/>
      <c r="E45" s="7"/>
      <c r="F45" s="7"/>
      <c r="G45" s="7"/>
      <c r="H45" s="7"/>
      <c r="I45" s="7"/>
    </row>
    <row r="46" spans="1:9" ht="20.25" x14ac:dyDescent="0.2">
      <c r="A46" s="8"/>
      <c r="B46" s="18" t="s">
        <v>89</v>
      </c>
      <c r="C46" s="7"/>
      <c r="D46" s="7"/>
      <c r="E46" s="7"/>
      <c r="F46" s="7"/>
      <c r="G46" s="7"/>
      <c r="H46" s="7"/>
      <c r="I46" s="7"/>
    </row>
    <row r="47" spans="1:9" ht="25.5" customHeight="1" x14ac:dyDescent="0.2">
      <c r="A47" s="172" t="s">
        <v>10</v>
      </c>
      <c r="B47" s="173"/>
      <c r="C47" s="173"/>
      <c r="D47" s="173"/>
      <c r="E47" s="173"/>
      <c r="F47" s="173"/>
      <c r="G47" s="173"/>
      <c r="H47" s="174"/>
      <c r="I47" s="7"/>
    </row>
    <row r="48" spans="1:9" ht="67.5" x14ac:dyDescent="0.2">
      <c r="A48" s="8">
        <v>28</v>
      </c>
      <c r="B48" s="9" t="s">
        <v>110</v>
      </c>
      <c r="C48" s="7"/>
      <c r="D48" s="7"/>
      <c r="E48" s="7"/>
      <c r="F48" s="7"/>
      <c r="G48" s="7"/>
      <c r="H48" s="7"/>
      <c r="I48" s="7"/>
    </row>
    <row r="49" spans="1:9" ht="67.5" x14ac:dyDescent="0.2">
      <c r="A49" s="8">
        <v>29</v>
      </c>
      <c r="B49" s="9" t="s">
        <v>111</v>
      </c>
      <c r="C49" s="7"/>
      <c r="D49" s="7"/>
      <c r="E49" s="7"/>
      <c r="F49" s="7"/>
      <c r="G49" s="7"/>
      <c r="H49" s="7"/>
      <c r="I49" s="7"/>
    </row>
    <row r="50" spans="1:9" ht="58.5" customHeight="1" x14ac:dyDescent="0.2">
      <c r="A50" s="8">
        <v>30</v>
      </c>
      <c r="B50" s="9" t="s">
        <v>95</v>
      </c>
      <c r="C50" s="7"/>
      <c r="D50" s="7"/>
      <c r="E50" s="7"/>
      <c r="F50" s="7"/>
      <c r="G50" s="7"/>
      <c r="H50" s="7"/>
      <c r="I50" s="7"/>
    </row>
    <row r="51" spans="1:9" ht="58.5" customHeight="1" x14ac:dyDescent="0.2">
      <c r="A51" s="8">
        <v>31</v>
      </c>
      <c r="B51" s="9" t="s">
        <v>96</v>
      </c>
      <c r="C51" s="7"/>
      <c r="D51" s="7"/>
      <c r="E51" s="7"/>
      <c r="F51" s="7"/>
      <c r="G51" s="7"/>
      <c r="H51" s="7"/>
      <c r="I51" s="7"/>
    </row>
    <row r="52" spans="1:9" ht="45" x14ac:dyDescent="0.2">
      <c r="A52" s="8">
        <v>32</v>
      </c>
      <c r="B52" s="9" t="s">
        <v>112</v>
      </c>
      <c r="C52" s="7"/>
      <c r="D52" s="7"/>
      <c r="E52" s="7"/>
      <c r="F52" s="7"/>
      <c r="G52" s="7"/>
      <c r="H52" s="7"/>
      <c r="I52" s="7"/>
    </row>
    <row r="53" spans="1:9" ht="67.5" x14ac:dyDescent="0.2">
      <c r="A53" s="8">
        <v>33</v>
      </c>
      <c r="B53" s="9" t="s">
        <v>113</v>
      </c>
      <c r="C53" s="7"/>
      <c r="D53" s="7"/>
      <c r="E53" s="7"/>
      <c r="F53" s="7"/>
      <c r="G53" s="7"/>
      <c r="H53" s="7"/>
      <c r="I53" s="7"/>
    </row>
    <row r="54" spans="1:9" ht="45" x14ac:dyDescent="0.2">
      <c r="A54" s="8">
        <v>34</v>
      </c>
      <c r="B54" s="9" t="s">
        <v>114</v>
      </c>
      <c r="C54" s="7"/>
      <c r="D54" s="7"/>
      <c r="E54" s="7"/>
      <c r="F54" s="7"/>
      <c r="G54" s="7"/>
      <c r="H54" s="7"/>
      <c r="I54" s="7"/>
    </row>
    <row r="55" spans="1:9" ht="45" x14ac:dyDescent="0.2">
      <c r="A55" s="8">
        <v>35</v>
      </c>
      <c r="B55" s="9" t="s">
        <v>115</v>
      </c>
      <c r="C55" s="7"/>
      <c r="D55" s="7"/>
      <c r="E55" s="7"/>
      <c r="F55" s="7"/>
      <c r="G55" s="7"/>
      <c r="H55" s="7"/>
      <c r="I55" s="7"/>
    </row>
    <row r="56" spans="1:9" ht="25.5" customHeight="1" x14ac:dyDescent="0.2">
      <c r="A56" s="172" t="s">
        <v>11</v>
      </c>
      <c r="B56" s="173"/>
      <c r="C56" s="173"/>
      <c r="D56" s="173"/>
      <c r="E56" s="173"/>
      <c r="F56" s="173"/>
      <c r="G56" s="173"/>
      <c r="H56" s="174"/>
      <c r="I56" s="7"/>
    </row>
    <row r="57" spans="1:9" ht="72" customHeight="1" x14ac:dyDescent="0.2">
      <c r="A57" s="8">
        <v>36</v>
      </c>
      <c r="B57" s="9" t="s">
        <v>98</v>
      </c>
      <c r="C57" s="7"/>
      <c r="D57" s="7"/>
      <c r="E57" s="7"/>
      <c r="F57" s="7"/>
      <c r="G57" s="7"/>
      <c r="H57" s="7"/>
      <c r="I57" s="7"/>
    </row>
    <row r="58" spans="1:9" ht="67.5" x14ac:dyDescent="0.2">
      <c r="A58" s="8">
        <v>37</v>
      </c>
      <c r="B58" s="9" t="s">
        <v>97</v>
      </c>
      <c r="C58" s="7"/>
      <c r="D58" s="7"/>
      <c r="E58" s="7"/>
      <c r="F58" s="7"/>
      <c r="G58" s="7"/>
      <c r="H58" s="7"/>
      <c r="I58" s="7"/>
    </row>
    <row r="59" spans="1:9" ht="54.75" customHeight="1" x14ac:dyDescent="0.2">
      <c r="A59" s="8">
        <v>38</v>
      </c>
      <c r="B59" s="9" t="s">
        <v>116</v>
      </c>
      <c r="C59" s="7"/>
      <c r="D59" s="7"/>
      <c r="E59" s="7"/>
      <c r="F59" s="7"/>
      <c r="G59" s="7"/>
      <c r="H59" s="7"/>
      <c r="I59" s="7"/>
    </row>
    <row r="60" spans="1:9" ht="28.5" x14ac:dyDescent="0.2">
      <c r="B60" s="15" t="s">
        <v>59</v>
      </c>
      <c r="C60" s="13">
        <f t="shared" ref="C60:H60" si="0">SUM(C4:C59)</f>
        <v>0</v>
      </c>
      <c r="D60" s="13">
        <f t="shared" si="0"/>
        <v>0</v>
      </c>
      <c r="E60" s="13">
        <f t="shared" si="0"/>
        <v>0</v>
      </c>
      <c r="F60" s="13">
        <f t="shared" si="0"/>
        <v>0</v>
      </c>
      <c r="G60" s="13">
        <f t="shared" si="0"/>
        <v>0</v>
      </c>
      <c r="H60" s="13">
        <f t="shared" si="0"/>
        <v>0</v>
      </c>
      <c r="I60" s="5" t="s">
        <v>57</v>
      </c>
    </row>
    <row r="61" spans="1:9" x14ac:dyDescent="0.2">
      <c r="B61" s="15" t="s">
        <v>60</v>
      </c>
      <c r="C61" s="13">
        <f>C60*5</f>
        <v>0</v>
      </c>
      <c r="D61" s="13">
        <f>D60*4</f>
        <v>0</v>
      </c>
      <c r="E61" s="13">
        <f>E60*3</f>
        <v>0</v>
      </c>
      <c r="F61" s="13">
        <f>F60*2</f>
        <v>0</v>
      </c>
      <c r="G61" s="13">
        <f>G60*1</f>
        <v>0</v>
      </c>
      <c r="H61" s="13"/>
    </row>
    <row r="62" spans="1:9" x14ac:dyDescent="0.2">
      <c r="B62" s="12" t="s">
        <v>55</v>
      </c>
      <c r="F62" s="20"/>
      <c r="G62" s="20"/>
    </row>
    <row r="63" spans="1:9" ht="15" x14ac:dyDescent="0.2">
      <c r="B63" s="16" t="s">
        <v>48</v>
      </c>
      <c r="E63" s="21"/>
      <c r="F63" s="22"/>
      <c r="G63" s="23" t="s">
        <v>117</v>
      </c>
      <c r="H63" s="24" t="e">
        <f>SUM(C61:G61)/SUM(C60:G60)</f>
        <v>#DIV/0!</v>
      </c>
    </row>
    <row r="64" spans="1:9" x14ac:dyDescent="0.2">
      <c r="B64" t="s">
        <v>51</v>
      </c>
    </row>
    <row r="65" spans="2:9" x14ac:dyDescent="0.2">
      <c r="B65" s="16" t="s">
        <v>50</v>
      </c>
    </row>
    <row r="66" spans="2:9" x14ac:dyDescent="0.2">
      <c r="B66" t="s">
        <v>56</v>
      </c>
    </row>
    <row r="67" spans="2:9" x14ac:dyDescent="0.2">
      <c r="B67" s="16" t="s">
        <v>49</v>
      </c>
    </row>
    <row r="68" spans="2:9" x14ac:dyDescent="0.2">
      <c r="B68" t="s">
        <v>52</v>
      </c>
    </row>
    <row r="69" spans="2:9" ht="16.5" customHeight="1" x14ac:dyDescent="0.2"/>
    <row r="70" spans="2:9" ht="16.5" customHeight="1" x14ac:dyDescent="0.2"/>
    <row r="71" spans="2:9" ht="16.5" customHeight="1" x14ac:dyDescent="0.2"/>
    <row r="72" spans="2:9" ht="49.5" customHeight="1" x14ac:dyDescent="0.2">
      <c r="C72" s="19" t="s">
        <v>105</v>
      </c>
      <c r="D72" s="19" t="s">
        <v>106</v>
      </c>
      <c r="E72" s="19" t="s">
        <v>107</v>
      </c>
      <c r="F72" s="19" t="s">
        <v>108</v>
      </c>
      <c r="G72" s="19" t="s">
        <v>109</v>
      </c>
      <c r="H72" s="157" t="s">
        <v>58</v>
      </c>
    </row>
    <row r="73" spans="2:9" ht="16.5" customHeight="1" x14ac:dyDescent="0.2">
      <c r="C73" s="14">
        <v>5</v>
      </c>
      <c r="D73" s="14">
        <v>4</v>
      </c>
      <c r="E73" s="14">
        <v>3</v>
      </c>
      <c r="F73" s="14">
        <v>2</v>
      </c>
      <c r="G73" s="14">
        <v>1</v>
      </c>
      <c r="H73" s="158"/>
    </row>
    <row r="74" spans="2:9" ht="28.5" x14ac:dyDescent="0.2">
      <c r="B74" s="25" t="s">
        <v>118</v>
      </c>
      <c r="C74" s="27">
        <f t="shared" ref="C74:H74" si="1">SUM(C6:C9,C12:C13,C15:C16)</f>
        <v>0</v>
      </c>
      <c r="D74" s="27">
        <f t="shared" si="1"/>
        <v>0</v>
      </c>
      <c r="E74" s="27">
        <f t="shared" si="1"/>
        <v>0</v>
      </c>
      <c r="F74" s="27">
        <f t="shared" si="1"/>
        <v>0</v>
      </c>
      <c r="G74" s="27">
        <f t="shared" si="1"/>
        <v>0</v>
      </c>
      <c r="H74" s="27">
        <f t="shared" si="1"/>
        <v>0</v>
      </c>
    </row>
    <row r="75" spans="2:9" ht="15" x14ac:dyDescent="0.2">
      <c r="B75" s="15" t="s">
        <v>60</v>
      </c>
      <c r="C75" s="13">
        <f>C74*5</f>
        <v>0</v>
      </c>
      <c r="D75" s="13">
        <f>D74*4</f>
        <v>0</v>
      </c>
      <c r="E75" s="13">
        <f>E74*3</f>
        <v>0</v>
      </c>
      <c r="F75" s="13">
        <f>F74*2</f>
        <v>0</v>
      </c>
      <c r="G75" s="13">
        <f>G74*1</f>
        <v>0</v>
      </c>
      <c r="H75" s="13"/>
      <c r="I75" s="29" t="e">
        <f>SUM(C75:G75)/SUM(C74:G74)</f>
        <v>#DIV/0!</v>
      </c>
    </row>
    <row r="76" spans="2:9" x14ac:dyDescent="0.2">
      <c r="B76" s="25" t="s">
        <v>123</v>
      </c>
      <c r="C76" s="27">
        <f>SUM(C20:C22,C24:C26)</f>
        <v>0</v>
      </c>
      <c r="D76" s="27">
        <f>SUM(D20:D22,D24:D26)</f>
        <v>0</v>
      </c>
      <c r="E76" s="27">
        <f>SUM(E20:E22,E24:E26)</f>
        <v>0</v>
      </c>
      <c r="F76" s="27">
        <f>SUM(F20:F22,F24:F26)</f>
        <v>0</v>
      </c>
      <c r="G76" s="27">
        <f>SUM(G20:G22,G24:G26)</f>
        <v>0</v>
      </c>
      <c r="H76" s="27">
        <f>SUM(H4:H59)</f>
        <v>0</v>
      </c>
    </row>
    <row r="77" spans="2:9" ht="15" x14ac:dyDescent="0.2">
      <c r="B77" s="15" t="s">
        <v>60</v>
      </c>
      <c r="C77" s="13">
        <f>C76*5</f>
        <v>0</v>
      </c>
      <c r="D77" s="13">
        <f>D76*4</f>
        <v>0</v>
      </c>
      <c r="E77" s="13">
        <f>E76*3</f>
        <v>0</v>
      </c>
      <c r="F77" s="13">
        <f>F76*2</f>
        <v>0</v>
      </c>
      <c r="G77" s="13">
        <f>G76*1</f>
        <v>0</v>
      </c>
      <c r="H77" s="13"/>
      <c r="I77" s="29" t="e">
        <f>SUM(C77:G77)/SUM(C76:G76)</f>
        <v>#DIV/0!</v>
      </c>
    </row>
    <row r="78" spans="2:9" x14ac:dyDescent="0.2">
      <c r="B78" s="25" t="s">
        <v>124</v>
      </c>
      <c r="C78" s="27">
        <f t="shared" ref="C78:H78" si="2">SUM(C29:C32)</f>
        <v>0</v>
      </c>
      <c r="D78" s="27">
        <f t="shared" si="2"/>
        <v>0</v>
      </c>
      <c r="E78" s="27">
        <f t="shared" si="2"/>
        <v>0</v>
      </c>
      <c r="F78" s="27">
        <f t="shared" si="2"/>
        <v>0</v>
      </c>
      <c r="G78" s="27">
        <f t="shared" si="2"/>
        <v>0</v>
      </c>
      <c r="H78" s="27">
        <f t="shared" si="2"/>
        <v>0</v>
      </c>
    </row>
    <row r="79" spans="2:9" ht="15" x14ac:dyDescent="0.2">
      <c r="B79" s="15" t="s">
        <v>60</v>
      </c>
      <c r="C79" s="13">
        <f>C78*5</f>
        <v>0</v>
      </c>
      <c r="D79" s="13">
        <f>D78*4</f>
        <v>0</v>
      </c>
      <c r="E79" s="13">
        <f>E78*3</f>
        <v>0</v>
      </c>
      <c r="F79" s="13">
        <f>F78*2</f>
        <v>0</v>
      </c>
      <c r="G79" s="13">
        <f>G78*1</f>
        <v>0</v>
      </c>
      <c r="H79" s="13"/>
      <c r="I79" s="29" t="e">
        <f>SUM(C79:G79)/SUM(C78:G78)</f>
        <v>#DIV/0!</v>
      </c>
    </row>
    <row r="80" spans="2:9" x14ac:dyDescent="0.2">
      <c r="B80" s="25" t="s">
        <v>122</v>
      </c>
      <c r="C80" s="27">
        <f t="shared" ref="C80:H80" si="3">SUM(C35:C37)</f>
        <v>0</v>
      </c>
      <c r="D80" s="27">
        <f t="shared" si="3"/>
        <v>0</v>
      </c>
      <c r="E80" s="27">
        <f t="shared" si="3"/>
        <v>0</v>
      </c>
      <c r="F80" s="27">
        <f t="shared" si="3"/>
        <v>0</v>
      </c>
      <c r="G80" s="27">
        <f t="shared" si="3"/>
        <v>0</v>
      </c>
      <c r="H80" s="27">
        <f t="shared" si="3"/>
        <v>0</v>
      </c>
    </row>
    <row r="81" spans="2:9" ht="15" x14ac:dyDescent="0.2">
      <c r="B81" s="28" t="s">
        <v>60</v>
      </c>
      <c r="C81" s="13">
        <f>C80*5</f>
        <v>0</v>
      </c>
      <c r="D81" s="13">
        <f>D80*4</f>
        <v>0</v>
      </c>
      <c r="E81" s="13">
        <f>E80*3</f>
        <v>0</v>
      </c>
      <c r="F81" s="13">
        <f>F80*2</f>
        <v>0</v>
      </c>
      <c r="G81" s="13">
        <f>G80*1</f>
        <v>0</v>
      </c>
      <c r="H81" s="13"/>
      <c r="I81" s="29" t="e">
        <f>SUM(C81:G81)/SUM(C80:G80)</f>
        <v>#DIV/0!</v>
      </c>
    </row>
    <row r="82" spans="2:9" x14ac:dyDescent="0.2">
      <c r="B82" s="25" t="s">
        <v>121</v>
      </c>
      <c r="C82" s="27">
        <f t="shared" ref="C82:H82" si="4">SUM(C40:C45)</f>
        <v>0</v>
      </c>
      <c r="D82" s="27">
        <f t="shared" si="4"/>
        <v>0</v>
      </c>
      <c r="E82" s="27">
        <f t="shared" si="4"/>
        <v>0</v>
      </c>
      <c r="F82" s="27">
        <f t="shared" si="4"/>
        <v>0</v>
      </c>
      <c r="G82" s="27">
        <f t="shared" si="4"/>
        <v>0</v>
      </c>
      <c r="H82" s="27">
        <f t="shared" si="4"/>
        <v>0</v>
      </c>
    </row>
    <row r="83" spans="2:9" ht="15" x14ac:dyDescent="0.2">
      <c r="B83" s="15" t="s">
        <v>60</v>
      </c>
      <c r="C83" s="13">
        <f>C82*5</f>
        <v>0</v>
      </c>
      <c r="D83" s="13">
        <f>D82*4</f>
        <v>0</v>
      </c>
      <c r="E83" s="13">
        <f>E82*3</f>
        <v>0</v>
      </c>
      <c r="F83" s="13">
        <f>F82*2</f>
        <v>0</v>
      </c>
      <c r="G83" s="13">
        <f>G82*1</f>
        <v>0</v>
      </c>
      <c r="H83" s="13"/>
      <c r="I83" s="29" t="e">
        <f>SUM(C83:G83)/SUM(C82:G82)</f>
        <v>#DIV/0!</v>
      </c>
    </row>
    <row r="84" spans="2:9" x14ac:dyDescent="0.2">
      <c r="B84" s="25" t="s">
        <v>120</v>
      </c>
      <c r="C84" s="27">
        <f t="shared" ref="C84:H84" si="5">SUM(C48:C55)</f>
        <v>0</v>
      </c>
      <c r="D84" s="27">
        <f t="shared" si="5"/>
        <v>0</v>
      </c>
      <c r="E84" s="27">
        <f t="shared" si="5"/>
        <v>0</v>
      </c>
      <c r="F84" s="27">
        <f t="shared" si="5"/>
        <v>0</v>
      </c>
      <c r="G84" s="27">
        <f t="shared" si="5"/>
        <v>0</v>
      </c>
      <c r="H84" s="27">
        <f t="shared" si="5"/>
        <v>0</v>
      </c>
    </row>
    <row r="85" spans="2:9" ht="15" x14ac:dyDescent="0.2">
      <c r="B85" s="15" t="s">
        <v>60</v>
      </c>
      <c r="C85" s="13">
        <f>C84*5</f>
        <v>0</v>
      </c>
      <c r="D85" s="13">
        <f>D84*4</f>
        <v>0</v>
      </c>
      <c r="E85" s="13">
        <f>E84*3</f>
        <v>0</v>
      </c>
      <c r="F85" s="13">
        <f>F84*2</f>
        <v>0</v>
      </c>
      <c r="G85" s="13">
        <f>G84*1</f>
        <v>0</v>
      </c>
      <c r="H85" s="13"/>
      <c r="I85" s="29" t="e">
        <f>SUM(C85:G85)/SUM(C84:G84)</f>
        <v>#DIV/0!</v>
      </c>
    </row>
    <row r="86" spans="2:9" x14ac:dyDescent="0.2">
      <c r="B86" s="25" t="s">
        <v>119</v>
      </c>
      <c r="C86" s="27">
        <f t="shared" ref="C86:H86" si="6">SUM(C57:C59)</f>
        <v>0</v>
      </c>
      <c r="D86" s="27">
        <f t="shared" si="6"/>
        <v>0</v>
      </c>
      <c r="E86" s="27">
        <f t="shared" si="6"/>
        <v>0</v>
      </c>
      <c r="F86" s="27">
        <f t="shared" si="6"/>
        <v>0</v>
      </c>
      <c r="G86" s="27">
        <f t="shared" si="6"/>
        <v>0</v>
      </c>
      <c r="H86" s="27">
        <f t="shared" si="6"/>
        <v>0</v>
      </c>
    </row>
    <row r="87" spans="2:9" ht="15" x14ac:dyDescent="0.2">
      <c r="B87" s="15" t="s">
        <v>60</v>
      </c>
      <c r="C87" s="13">
        <f>C86*5</f>
        <v>0</v>
      </c>
      <c r="D87" s="13">
        <f>D86*4</f>
        <v>0</v>
      </c>
      <c r="E87" s="13">
        <f>E86*3</f>
        <v>0</v>
      </c>
      <c r="F87" s="13">
        <f>F86*2</f>
        <v>0</v>
      </c>
      <c r="G87" s="13">
        <f>G86*1</f>
        <v>0</v>
      </c>
      <c r="H87" s="13"/>
      <c r="I87" s="29" t="e">
        <f>SUM(C87:G87)/SUM(C86:G86)</f>
        <v>#DIV/0!</v>
      </c>
    </row>
    <row r="88" spans="2:9" x14ac:dyDescent="0.2">
      <c r="B88" s="26" t="s">
        <v>125</v>
      </c>
      <c r="C88" s="27">
        <f t="shared" ref="C88:H88" si="7">C74+C76+C78+C80+C82+C84+C86</f>
        <v>0</v>
      </c>
      <c r="D88" s="27">
        <f t="shared" si="7"/>
        <v>0</v>
      </c>
      <c r="E88" s="27">
        <f t="shared" si="7"/>
        <v>0</v>
      </c>
      <c r="F88" s="27">
        <f t="shared" si="7"/>
        <v>0</v>
      </c>
      <c r="G88" s="27">
        <f t="shared" si="7"/>
        <v>0</v>
      </c>
      <c r="H88" s="27">
        <f t="shared" si="7"/>
        <v>0</v>
      </c>
    </row>
    <row r="89" spans="2:9" ht="15" x14ac:dyDescent="0.2">
      <c r="B89" s="15" t="s">
        <v>60</v>
      </c>
      <c r="C89" s="13">
        <f>C88*5</f>
        <v>0</v>
      </c>
      <c r="D89" s="13">
        <f>D88*4</f>
        <v>0</v>
      </c>
      <c r="E89" s="13">
        <f>E88*3</f>
        <v>0</v>
      </c>
      <c r="F89" s="13">
        <f>F88*2</f>
        <v>0</v>
      </c>
      <c r="G89" s="13">
        <f>G88*1</f>
        <v>0</v>
      </c>
      <c r="H89" s="13"/>
      <c r="I89" s="29" t="e">
        <f>SUM(C89:G89)/SUM(C88:G88)</f>
        <v>#DIV/0!</v>
      </c>
    </row>
  </sheetData>
  <mergeCells count="19">
    <mergeCell ref="A47:H47"/>
    <mergeCell ref="A56:H56"/>
    <mergeCell ref="H72:H73"/>
    <mergeCell ref="B14:H14"/>
    <mergeCell ref="A18:H18"/>
    <mergeCell ref="B19:H19"/>
    <mergeCell ref="B23:H23"/>
    <mergeCell ref="A34:H34"/>
    <mergeCell ref="A28:H28"/>
    <mergeCell ref="A39:H39"/>
    <mergeCell ref="B5:H5"/>
    <mergeCell ref="B10:H10"/>
    <mergeCell ref="B11:H11"/>
    <mergeCell ref="I1:I3"/>
    <mergeCell ref="A1:A3"/>
    <mergeCell ref="B1:B3"/>
    <mergeCell ref="C1:H1"/>
    <mergeCell ref="H2:H3"/>
    <mergeCell ref="A4:H4"/>
  </mergeCells>
  <pageMargins left="0.31496062992125984" right="0.31496062992125984" top="0.39370078740157483" bottom="0.31496062992125984" header="0.31496062992125984" footer="0.31496062992125984"/>
  <pageSetup paperSize="9" scale="76" orientation="landscape" verticalDpi="0" r:id="rId1"/>
  <headerFooter>
    <oddFooter>&amp;Lการติดตามประเมินผลภายในภาพรวม และแผนการตรวจสอบ&amp;C (Overall Internal M and Audit Plan)&amp;R&amp;P of &amp;N</oddFooter>
  </headerFooter>
  <rowBreaks count="1" manualBreakCount="1">
    <brk id="74" max="16383" man="1"/>
  </rowBreaks>
  <colBreaks count="2" manualBreakCount="2">
    <brk id="8" max="1048575" man="1"/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09"/>
  <sheetViews>
    <sheetView topLeftCell="O1" zoomScale="90" zoomScaleNormal="90" workbookViewId="0">
      <pane ySplit="1" topLeftCell="A2" activePane="bottomLeft" state="frozen"/>
      <selection pane="bottomLeft" activeCell="L43" sqref="L43"/>
    </sheetView>
  </sheetViews>
  <sheetFormatPr defaultColWidth="9.125" defaultRowHeight="14.25" x14ac:dyDescent="0.2"/>
  <cols>
    <col min="1" max="1" width="9.125" style="6"/>
    <col min="2" max="2" width="57.75" style="30" customWidth="1"/>
    <col min="3" max="3" width="5" style="30" customWidth="1"/>
    <col min="4" max="4" width="9.125" style="6"/>
    <col min="5" max="5" width="13.75" style="6" customWidth="1"/>
    <col min="6" max="8" width="9.125" style="6"/>
    <col min="9" max="9" width="11.75" style="30" customWidth="1"/>
    <col min="10" max="10" width="64.25" style="30" customWidth="1"/>
    <col min="11" max="11" width="9.125" style="30"/>
    <col min="12" max="12" width="41.75" style="30" customWidth="1"/>
    <col min="13" max="13" width="40.75" style="30" customWidth="1"/>
    <col min="14" max="14" width="38.25" style="30" customWidth="1"/>
    <col min="15" max="15" width="51.75" style="30" customWidth="1"/>
    <col min="16" max="16" width="45.25" style="30" customWidth="1"/>
    <col min="17" max="17" width="20" style="30" customWidth="1"/>
    <col min="18" max="18" width="10.75" style="30" customWidth="1"/>
    <col min="19" max="16384" width="9.125" style="30"/>
  </cols>
  <sheetData>
    <row r="1" spans="1:18" ht="23.25" x14ac:dyDescent="0.2">
      <c r="D1" s="6" t="s">
        <v>132</v>
      </c>
      <c r="E1" s="6" t="s">
        <v>133</v>
      </c>
      <c r="F1" s="6" t="s">
        <v>134</v>
      </c>
      <c r="I1" s="30" t="s">
        <v>139</v>
      </c>
      <c r="J1" s="31" t="s">
        <v>168</v>
      </c>
      <c r="L1" s="49" t="s">
        <v>290</v>
      </c>
      <c r="M1" s="49" t="s">
        <v>291</v>
      </c>
      <c r="N1" s="49" t="s">
        <v>292</v>
      </c>
      <c r="O1" s="49" t="s">
        <v>293</v>
      </c>
      <c r="P1" s="49" t="s">
        <v>294</v>
      </c>
      <c r="Q1" s="49" t="s">
        <v>389</v>
      </c>
      <c r="R1" s="30" t="s">
        <v>396</v>
      </c>
    </row>
    <row r="2" spans="1:18" ht="28.5" x14ac:dyDescent="0.2">
      <c r="A2" s="6" t="s">
        <v>140</v>
      </c>
      <c r="B2" s="32" t="s">
        <v>141</v>
      </c>
      <c r="D2" s="6">
        <v>1</v>
      </c>
      <c r="E2" s="6" t="s">
        <v>142</v>
      </c>
      <c r="F2" s="6">
        <v>2557</v>
      </c>
      <c r="I2" s="33" t="s">
        <v>396</v>
      </c>
      <c r="J2" s="37" t="s">
        <v>395</v>
      </c>
      <c r="L2" s="36" t="s">
        <v>296</v>
      </c>
      <c r="M2" s="36" t="s">
        <v>296</v>
      </c>
      <c r="N2" t="s">
        <v>297</v>
      </c>
      <c r="O2" s="36" t="s">
        <v>296</v>
      </c>
      <c r="P2" t="s">
        <v>298</v>
      </c>
      <c r="Q2" s="52" t="s">
        <v>384</v>
      </c>
      <c r="R2" s="54" t="s">
        <v>397</v>
      </c>
    </row>
    <row r="3" spans="1:18" ht="24" x14ac:dyDescent="0.2">
      <c r="A3" s="6" t="s">
        <v>143</v>
      </c>
      <c r="B3" s="32" t="s">
        <v>144</v>
      </c>
      <c r="D3" s="6">
        <v>2</v>
      </c>
      <c r="E3" s="6" t="s">
        <v>145</v>
      </c>
      <c r="F3" s="6">
        <v>2558</v>
      </c>
      <c r="I3" s="33" t="s">
        <v>410</v>
      </c>
      <c r="J3" s="36" t="s">
        <v>198</v>
      </c>
      <c r="L3" s="36" t="s">
        <v>300</v>
      </c>
      <c r="M3" s="36" t="s">
        <v>300</v>
      </c>
      <c r="N3" t="s">
        <v>301</v>
      </c>
      <c r="O3" s="36" t="s">
        <v>300</v>
      </c>
      <c r="P3" t="s">
        <v>302</v>
      </c>
      <c r="Q3" s="52" t="s">
        <v>385</v>
      </c>
      <c r="R3" s="54" t="s">
        <v>398</v>
      </c>
    </row>
    <row r="4" spans="1:18" ht="24" x14ac:dyDescent="0.2">
      <c r="A4" s="6" t="s">
        <v>146</v>
      </c>
      <c r="B4" s="32" t="s">
        <v>147</v>
      </c>
      <c r="D4" s="6">
        <v>3</v>
      </c>
      <c r="E4" s="6" t="s">
        <v>148</v>
      </c>
      <c r="F4" s="6">
        <v>2559</v>
      </c>
      <c r="I4" s="33" t="s">
        <v>303</v>
      </c>
      <c r="J4" s="36" t="s">
        <v>200</v>
      </c>
      <c r="L4" s="37" t="s">
        <v>304</v>
      </c>
      <c r="M4" s="37" t="s">
        <v>304</v>
      </c>
      <c r="N4" t="s">
        <v>305</v>
      </c>
      <c r="O4" s="37" t="s">
        <v>304</v>
      </c>
      <c r="P4" t="s">
        <v>306</v>
      </c>
      <c r="Q4" s="52" t="s">
        <v>386</v>
      </c>
      <c r="R4" s="54" t="s">
        <v>399</v>
      </c>
    </row>
    <row r="5" spans="1:18" ht="28.5" x14ac:dyDescent="0.2">
      <c r="A5" s="6" t="s">
        <v>149</v>
      </c>
      <c r="B5" s="32" t="s">
        <v>150</v>
      </c>
      <c r="D5" s="6">
        <v>4</v>
      </c>
      <c r="E5" s="6" t="s">
        <v>151</v>
      </c>
      <c r="F5" s="6">
        <v>2560</v>
      </c>
      <c r="I5" s="33" t="s">
        <v>307</v>
      </c>
      <c r="J5" s="36" t="s">
        <v>308</v>
      </c>
      <c r="L5" s="37" t="s">
        <v>309</v>
      </c>
      <c r="M5" s="37" t="s">
        <v>309</v>
      </c>
      <c r="N5" t="s">
        <v>310</v>
      </c>
      <c r="O5" s="37" t="s">
        <v>309</v>
      </c>
      <c r="P5" t="s">
        <v>311</v>
      </c>
      <c r="Q5" s="52" t="s">
        <v>387</v>
      </c>
      <c r="R5" s="54" t="s">
        <v>400</v>
      </c>
    </row>
    <row r="6" spans="1:18" ht="28.5" x14ac:dyDescent="0.2">
      <c r="A6" s="6" t="s">
        <v>152</v>
      </c>
      <c r="B6" s="32" t="s">
        <v>153</v>
      </c>
      <c r="D6" s="6">
        <v>5</v>
      </c>
      <c r="E6" s="6" t="s">
        <v>154</v>
      </c>
      <c r="F6" s="6">
        <v>2561</v>
      </c>
      <c r="I6" s="33" t="s">
        <v>312</v>
      </c>
      <c r="J6" s="36" t="s">
        <v>199</v>
      </c>
      <c r="L6" s="37" t="s">
        <v>313</v>
      </c>
      <c r="M6" s="37" t="s">
        <v>313</v>
      </c>
      <c r="N6" t="s">
        <v>314</v>
      </c>
      <c r="O6" s="37" t="s">
        <v>313</v>
      </c>
      <c r="P6" t="s">
        <v>315</v>
      </c>
      <c r="Q6" s="52" t="s">
        <v>388</v>
      </c>
      <c r="R6" s="54" t="s">
        <v>401</v>
      </c>
    </row>
    <row r="7" spans="1:18" ht="24" x14ac:dyDescent="0.2">
      <c r="A7" s="6" t="s">
        <v>155</v>
      </c>
      <c r="B7" s="32" t="s">
        <v>156</v>
      </c>
      <c r="D7" s="6">
        <v>6</v>
      </c>
      <c r="E7" s="6" t="s">
        <v>157</v>
      </c>
      <c r="F7" s="6">
        <v>2562</v>
      </c>
      <c r="I7" s="33" t="s">
        <v>411</v>
      </c>
      <c r="J7" s="36" t="s">
        <v>320</v>
      </c>
      <c r="L7" s="37" t="s">
        <v>316</v>
      </c>
      <c r="M7" s="37" t="s">
        <v>316</v>
      </c>
      <c r="N7" t="s">
        <v>317</v>
      </c>
      <c r="O7" s="37" t="s">
        <v>316</v>
      </c>
      <c r="P7" t="s">
        <v>318</v>
      </c>
      <c r="R7" s="54" t="s">
        <v>402</v>
      </c>
    </row>
    <row r="8" spans="1:18" ht="24" x14ac:dyDescent="0.2">
      <c r="A8" s="6" t="s">
        <v>158</v>
      </c>
      <c r="B8" s="32" t="s">
        <v>159</v>
      </c>
      <c r="D8" s="6">
        <v>7</v>
      </c>
      <c r="E8" s="6" t="s">
        <v>160</v>
      </c>
      <c r="F8" s="6">
        <v>2563</v>
      </c>
      <c r="I8" s="33"/>
      <c r="J8" s="37"/>
      <c r="L8" s="37" t="s">
        <v>321</v>
      </c>
      <c r="M8" s="37" t="s">
        <v>321</v>
      </c>
      <c r="O8" s="37" t="s">
        <v>321</v>
      </c>
      <c r="P8" t="s">
        <v>322</v>
      </c>
      <c r="R8" s="54" t="s">
        <v>403</v>
      </c>
    </row>
    <row r="9" spans="1:18" ht="28.5" x14ac:dyDescent="0.2">
      <c r="A9" s="6" t="s">
        <v>166</v>
      </c>
      <c r="B9" s="35" t="s">
        <v>167</v>
      </c>
      <c r="D9" s="6">
        <v>8</v>
      </c>
      <c r="E9" s="6" t="s">
        <v>161</v>
      </c>
      <c r="F9" s="6">
        <v>2564</v>
      </c>
      <c r="I9" s="33"/>
      <c r="J9" s="37"/>
      <c r="L9" s="36" t="s">
        <v>323</v>
      </c>
      <c r="M9" s="36" t="s">
        <v>323</v>
      </c>
      <c r="O9" s="36" t="s">
        <v>323</v>
      </c>
      <c r="P9" t="s">
        <v>324</v>
      </c>
      <c r="R9" s="54" t="s">
        <v>404</v>
      </c>
    </row>
    <row r="10" spans="1:18" ht="24" x14ac:dyDescent="0.2">
      <c r="D10" s="6">
        <v>9</v>
      </c>
      <c r="E10" s="6" t="s">
        <v>162</v>
      </c>
      <c r="F10" s="6">
        <v>2565</v>
      </c>
      <c r="I10" s="33"/>
      <c r="J10" s="36"/>
      <c r="L10" s="36" t="s">
        <v>325</v>
      </c>
      <c r="M10" s="36" t="s">
        <v>325</v>
      </c>
      <c r="O10" s="36" t="s">
        <v>325</v>
      </c>
      <c r="P10" t="s">
        <v>326</v>
      </c>
      <c r="R10" s="54" t="s">
        <v>405</v>
      </c>
    </row>
    <row r="11" spans="1:18" ht="24" x14ac:dyDescent="0.2">
      <c r="D11" s="6">
        <v>10</v>
      </c>
      <c r="E11" s="6" t="s">
        <v>163</v>
      </c>
      <c r="F11" s="6">
        <v>2566</v>
      </c>
      <c r="I11" s="33"/>
      <c r="J11"/>
      <c r="L11" s="36" t="s">
        <v>327</v>
      </c>
      <c r="M11" s="36" t="s">
        <v>327</v>
      </c>
      <c r="O11" s="36" t="s">
        <v>327</v>
      </c>
      <c r="P11" t="s">
        <v>328</v>
      </c>
      <c r="R11" s="54" t="s">
        <v>406</v>
      </c>
    </row>
    <row r="12" spans="1:18" ht="24" x14ac:dyDescent="0.2">
      <c r="D12" s="6">
        <v>11</v>
      </c>
      <c r="E12" s="6" t="s">
        <v>164</v>
      </c>
      <c r="F12" s="6">
        <v>2567</v>
      </c>
      <c r="I12" s="33"/>
      <c r="J12"/>
      <c r="L12" s="36" t="s">
        <v>329</v>
      </c>
      <c r="M12" s="36" t="s">
        <v>329</v>
      </c>
      <c r="O12" s="36" t="s">
        <v>329</v>
      </c>
      <c r="P12" t="s">
        <v>330</v>
      </c>
      <c r="R12" s="54" t="s">
        <v>407</v>
      </c>
    </row>
    <row r="13" spans="1:18" ht="24" x14ac:dyDescent="0.2">
      <c r="D13" s="6">
        <v>12</v>
      </c>
      <c r="E13" s="6" t="s">
        <v>165</v>
      </c>
      <c r="I13" s="33"/>
      <c r="J13"/>
      <c r="L13" s="36" t="s">
        <v>331</v>
      </c>
      <c r="M13" s="36" t="s">
        <v>331</v>
      </c>
      <c r="O13" s="36" t="s">
        <v>331</v>
      </c>
      <c r="P13" t="s">
        <v>332</v>
      </c>
      <c r="R13" s="54" t="s">
        <v>408</v>
      </c>
    </row>
    <row r="14" spans="1:18" ht="24" x14ac:dyDescent="0.2">
      <c r="D14" s="6">
        <v>13</v>
      </c>
      <c r="I14" s="33" t="s">
        <v>295</v>
      </c>
      <c r="J14" t="s">
        <v>290</v>
      </c>
      <c r="L14" s="36" t="s">
        <v>333</v>
      </c>
      <c r="M14" s="36" t="s">
        <v>333</v>
      </c>
      <c r="O14" s="36" t="s">
        <v>333</v>
      </c>
      <c r="P14" t="s">
        <v>334</v>
      </c>
      <c r="R14" s="54" t="s">
        <v>409</v>
      </c>
    </row>
    <row r="15" spans="1:18" ht="24" x14ac:dyDescent="0.55000000000000004">
      <c r="D15" s="6">
        <v>14</v>
      </c>
      <c r="I15" s="33" t="s">
        <v>299</v>
      </c>
      <c r="J15" t="s">
        <v>291</v>
      </c>
      <c r="L15" s="38" t="s">
        <v>197</v>
      </c>
      <c r="M15" s="38" t="s">
        <v>197</v>
      </c>
      <c r="O15" t="s">
        <v>185</v>
      </c>
      <c r="P15" t="s">
        <v>335</v>
      </c>
    </row>
    <row r="16" spans="1:18" ht="24" x14ac:dyDescent="0.55000000000000004">
      <c r="D16" s="6">
        <v>15</v>
      </c>
      <c r="I16" s="33" t="s">
        <v>303</v>
      </c>
      <c r="J16" t="s">
        <v>292</v>
      </c>
      <c r="L16" s="38" t="s">
        <v>170</v>
      </c>
      <c r="M16" s="38" t="s">
        <v>170</v>
      </c>
      <c r="O16" t="s">
        <v>184</v>
      </c>
      <c r="P16" t="s">
        <v>336</v>
      </c>
    </row>
    <row r="17" spans="4:16" ht="24" x14ac:dyDescent="0.55000000000000004">
      <c r="D17" s="6">
        <v>16</v>
      </c>
      <c r="I17" s="33" t="s">
        <v>307</v>
      </c>
      <c r="J17" t="s">
        <v>293</v>
      </c>
      <c r="L17" s="38" t="s">
        <v>171</v>
      </c>
      <c r="M17" s="38" t="s">
        <v>171</v>
      </c>
      <c r="O17" t="s">
        <v>337</v>
      </c>
      <c r="P17" t="s">
        <v>338</v>
      </c>
    </row>
    <row r="18" spans="4:16" ht="24" x14ac:dyDescent="0.55000000000000004">
      <c r="D18" s="6">
        <v>17</v>
      </c>
      <c r="I18" s="33" t="s">
        <v>312</v>
      </c>
      <c r="J18" t="s">
        <v>294</v>
      </c>
      <c r="L18" s="38" t="s">
        <v>172</v>
      </c>
      <c r="M18" s="38" t="s">
        <v>172</v>
      </c>
      <c r="O18" t="s">
        <v>183</v>
      </c>
      <c r="P18" t="s">
        <v>339</v>
      </c>
    </row>
    <row r="19" spans="4:16" ht="24" x14ac:dyDescent="0.55000000000000004">
      <c r="D19" s="6">
        <v>18</v>
      </c>
      <c r="I19" s="33" t="s">
        <v>319</v>
      </c>
      <c r="J19" t="s">
        <v>342</v>
      </c>
      <c r="L19" s="38" t="s">
        <v>173</v>
      </c>
      <c r="M19" s="38" t="s">
        <v>173</v>
      </c>
      <c r="O19" t="s">
        <v>340</v>
      </c>
      <c r="P19" t="s">
        <v>341</v>
      </c>
    </row>
    <row r="20" spans="4:16" ht="24" x14ac:dyDescent="0.55000000000000004">
      <c r="D20" s="6">
        <v>19</v>
      </c>
      <c r="I20"/>
      <c r="J20"/>
      <c r="L20" s="38" t="s">
        <v>174</v>
      </c>
      <c r="M20" s="38" t="s">
        <v>174</v>
      </c>
      <c r="O20" t="s">
        <v>343</v>
      </c>
      <c r="P20" t="s">
        <v>344</v>
      </c>
    </row>
    <row r="21" spans="4:16" ht="24" x14ac:dyDescent="0.55000000000000004">
      <c r="D21" s="6">
        <v>20</v>
      </c>
      <c r="I21" s="33"/>
      <c r="J21"/>
      <c r="L21" s="38" t="s">
        <v>175</v>
      </c>
      <c r="M21" s="38" t="s">
        <v>175</v>
      </c>
      <c r="O21" t="s">
        <v>345</v>
      </c>
      <c r="P21" t="s">
        <v>346</v>
      </c>
    </row>
    <row r="22" spans="4:16" ht="24" x14ac:dyDescent="0.55000000000000004">
      <c r="D22" s="6">
        <v>21</v>
      </c>
      <c r="I22" s="33" t="s">
        <v>396</v>
      </c>
      <c r="J22"/>
      <c r="L22" s="38" t="s">
        <v>176</v>
      </c>
      <c r="M22" s="38" t="s">
        <v>176</v>
      </c>
      <c r="O22" t="s">
        <v>170</v>
      </c>
      <c r="P22" t="s">
        <v>347</v>
      </c>
    </row>
    <row r="23" spans="4:16" ht="24" x14ac:dyDescent="0.55000000000000004">
      <c r="D23" s="6">
        <v>22</v>
      </c>
      <c r="I23" s="33" t="s">
        <v>410</v>
      </c>
      <c r="J23"/>
      <c r="L23" s="38" t="s">
        <v>177</v>
      </c>
      <c r="M23" s="38" t="s">
        <v>177</v>
      </c>
      <c r="O23" t="s">
        <v>171</v>
      </c>
      <c r="P23" t="s">
        <v>348</v>
      </c>
    </row>
    <row r="24" spans="4:16" ht="24" x14ac:dyDescent="0.55000000000000004">
      <c r="D24" s="6">
        <v>23</v>
      </c>
      <c r="I24" s="33" t="s">
        <v>303</v>
      </c>
      <c r="J24"/>
      <c r="L24" s="38" t="s">
        <v>178</v>
      </c>
      <c r="M24" s="38" t="s">
        <v>178</v>
      </c>
      <c r="O24" t="s">
        <v>177</v>
      </c>
      <c r="P24" t="s">
        <v>349</v>
      </c>
    </row>
    <row r="25" spans="4:16" ht="24" x14ac:dyDescent="0.55000000000000004">
      <c r="D25" s="6">
        <v>24</v>
      </c>
      <c r="I25" s="33" t="s">
        <v>307</v>
      </c>
      <c r="J25" s="36"/>
      <c r="L25" s="38" t="s">
        <v>179</v>
      </c>
      <c r="M25" s="38" t="s">
        <v>179</v>
      </c>
      <c r="O25" t="s">
        <v>179</v>
      </c>
      <c r="P25" t="s">
        <v>350</v>
      </c>
    </row>
    <row r="26" spans="4:16" ht="24" x14ac:dyDescent="0.55000000000000004">
      <c r="D26" s="6">
        <v>25</v>
      </c>
      <c r="I26" s="33" t="s">
        <v>312</v>
      </c>
      <c r="J26" s="36"/>
      <c r="L26" s="38" t="s">
        <v>180</v>
      </c>
      <c r="M26" s="38" t="s">
        <v>180</v>
      </c>
      <c r="O26" t="s">
        <v>174</v>
      </c>
      <c r="P26" t="s">
        <v>351</v>
      </c>
    </row>
    <row r="27" spans="4:16" ht="24" x14ac:dyDescent="0.55000000000000004">
      <c r="D27" s="6">
        <v>26</v>
      </c>
      <c r="I27" s="33" t="s">
        <v>411</v>
      </c>
      <c r="J27" s="36"/>
      <c r="L27" s="38" t="s">
        <v>181</v>
      </c>
      <c r="M27" s="38" t="s">
        <v>181</v>
      </c>
      <c r="O27" t="s">
        <v>176</v>
      </c>
      <c r="P27" t="s">
        <v>352</v>
      </c>
    </row>
    <row r="28" spans="4:16" ht="24" x14ac:dyDescent="0.55000000000000004">
      <c r="D28" s="6">
        <v>27</v>
      </c>
      <c r="L28" s="38" t="s">
        <v>182</v>
      </c>
      <c r="M28" s="38" t="s">
        <v>182</v>
      </c>
      <c r="O28" t="s">
        <v>172</v>
      </c>
      <c r="P28" t="s">
        <v>353</v>
      </c>
    </row>
    <row r="29" spans="4:16" ht="24" x14ac:dyDescent="0.55000000000000004">
      <c r="D29" s="6">
        <v>28</v>
      </c>
      <c r="J29" s="36"/>
      <c r="L29" s="38" t="s">
        <v>169</v>
      </c>
      <c r="M29" s="38" t="s">
        <v>169</v>
      </c>
      <c r="O29" t="s">
        <v>181</v>
      </c>
      <c r="P29" t="s">
        <v>354</v>
      </c>
    </row>
    <row r="30" spans="4:16" ht="24" x14ac:dyDescent="0.55000000000000004">
      <c r="D30" s="6">
        <v>29</v>
      </c>
      <c r="J30" s="36"/>
      <c r="L30" s="38" t="s">
        <v>183</v>
      </c>
      <c r="M30" s="38" t="s">
        <v>183</v>
      </c>
      <c r="O30" t="s">
        <v>355</v>
      </c>
      <c r="P30" t="s">
        <v>356</v>
      </c>
    </row>
    <row r="31" spans="4:16" ht="24" x14ac:dyDescent="0.55000000000000004">
      <c r="D31" s="6">
        <v>30</v>
      </c>
      <c r="I31"/>
      <c r="J31"/>
      <c r="L31" s="38" t="s">
        <v>184</v>
      </c>
      <c r="M31" s="38" t="s">
        <v>184</v>
      </c>
      <c r="O31" t="s">
        <v>357</v>
      </c>
      <c r="P31" t="s">
        <v>358</v>
      </c>
    </row>
    <row r="32" spans="4:16" ht="24" x14ac:dyDescent="0.55000000000000004">
      <c r="D32" s="6">
        <v>31</v>
      </c>
      <c r="I32"/>
      <c r="J32"/>
      <c r="K32"/>
      <c r="L32" s="38" t="s">
        <v>185</v>
      </c>
      <c r="M32" s="38" t="s">
        <v>185</v>
      </c>
      <c r="O32" t="s">
        <v>182</v>
      </c>
      <c r="P32" t="s">
        <v>359</v>
      </c>
    </row>
    <row r="33" spans="9:16" ht="24" x14ac:dyDescent="0.55000000000000004">
      <c r="I33"/>
      <c r="J33"/>
      <c r="K33"/>
      <c r="L33" s="38" t="s">
        <v>186</v>
      </c>
      <c r="M33" s="38" t="s">
        <v>186</v>
      </c>
      <c r="O33" t="s">
        <v>180</v>
      </c>
      <c r="P33" t="s">
        <v>360</v>
      </c>
    </row>
    <row r="34" spans="9:16" ht="24" x14ac:dyDescent="0.55000000000000004">
      <c r="I34"/>
      <c r="J34"/>
      <c r="K34"/>
      <c r="L34" s="38" t="s">
        <v>187</v>
      </c>
      <c r="M34" s="38" t="s">
        <v>187</v>
      </c>
      <c r="O34" t="s">
        <v>361</v>
      </c>
      <c r="P34" t="s">
        <v>362</v>
      </c>
    </row>
    <row r="35" spans="9:16" ht="24" x14ac:dyDescent="0.55000000000000004">
      <c r="I35"/>
      <c r="J35"/>
      <c r="K35"/>
      <c r="L35" s="38" t="s">
        <v>188</v>
      </c>
      <c r="M35" s="38" t="s">
        <v>188</v>
      </c>
      <c r="O35" t="s">
        <v>363</v>
      </c>
      <c r="P35" t="s">
        <v>364</v>
      </c>
    </row>
    <row r="36" spans="9:16" ht="24" x14ac:dyDescent="0.55000000000000004">
      <c r="I36"/>
      <c r="J36"/>
      <c r="K36"/>
      <c r="L36" s="38" t="s">
        <v>189</v>
      </c>
      <c r="M36" s="38" t="s">
        <v>189</v>
      </c>
      <c r="O36" t="s">
        <v>169</v>
      </c>
      <c r="P36" t="s">
        <v>365</v>
      </c>
    </row>
    <row r="37" spans="9:16" ht="24" x14ac:dyDescent="0.55000000000000004">
      <c r="I37"/>
      <c r="J37"/>
      <c r="K37"/>
      <c r="L37" s="38" t="s">
        <v>190</v>
      </c>
      <c r="M37" s="38" t="s">
        <v>190</v>
      </c>
      <c r="O37" t="s">
        <v>366</v>
      </c>
      <c r="P37" t="s">
        <v>367</v>
      </c>
    </row>
    <row r="38" spans="9:16" ht="24" x14ac:dyDescent="0.55000000000000004">
      <c r="I38"/>
      <c r="J38"/>
      <c r="K38"/>
      <c r="L38" s="38" t="s">
        <v>191</v>
      </c>
      <c r="M38" s="38" t="s">
        <v>191</v>
      </c>
      <c r="O38" t="s">
        <v>186</v>
      </c>
      <c r="P38" t="s">
        <v>368</v>
      </c>
    </row>
    <row r="39" spans="9:16" ht="24" x14ac:dyDescent="0.55000000000000004">
      <c r="I39"/>
      <c r="J39"/>
      <c r="K39"/>
      <c r="L39" s="38" t="s">
        <v>192</v>
      </c>
      <c r="M39" s="38" t="s">
        <v>192</v>
      </c>
      <c r="O39" t="s">
        <v>187</v>
      </c>
      <c r="P39" t="s">
        <v>369</v>
      </c>
    </row>
    <row r="40" spans="9:16" ht="24" x14ac:dyDescent="0.55000000000000004">
      <c r="I40"/>
      <c r="J40"/>
      <c r="K40"/>
      <c r="L40" s="38" t="s">
        <v>193</v>
      </c>
      <c r="M40" s="38" t="s">
        <v>193</v>
      </c>
      <c r="O40" t="s">
        <v>196</v>
      </c>
      <c r="P40" t="s">
        <v>370</v>
      </c>
    </row>
    <row r="41" spans="9:16" ht="24" x14ac:dyDescent="0.55000000000000004">
      <c r="I41"/>
      <c r="J41"/>
      <c r="K41"/>
      <c r="L41" s="38" t="s">
        <v>194</v>
      </c>
      <c r="M41" s="38" t="s">
        <v>194</v>
      </c>
      <c r="O41" t="s">
        <v>371</v>
      </c>
    </row>
    <row r="42" spans="9:16" ht="24" x14ac:dyDescent="0.55000000000000004">
      <c r="I42"/>
      <c r="J42"/>
      <c r="K42"/>
      <c r="L42" s="38" t="s">
        <v>195</v>
      </c>
      <c r="M42" s="38" t="s">
        <v>195</v>
      </c>
    </row>
    <row r="43" spans="9:16" ht="24" x14ac:dyDescent="0.55000000000000004">
      <c r="J43" s="34"/>
      <c r="K43"/>
      <c r="L43" s="38" t="s">
        <v>196</v>
      </c>
      <c r="M43" s="38" t="s">
        <v>196</v>
      </c>
    </row>
    <row r="44" spans="9:16" ht="23.25" x14ac:dyDescent="0.2">
      <c r="J44" s="34"/>
    </row>
    <row r="45" spans="9:16" ht="23.25" x14ac:dyDescent="0.2">
      <c r="J45" s="34"/>
    </row>
    <row r="47" spans="9:16" ht="23.25" x14ac:dyDescent="0.2">
      <c r="J47" s="34"/>
    </row>
    <row r="48" spans="9:16" ht="23.25" x14ac:dyDescent="0.2">
      <c r="J48" s="34"/>
    </row>
    <row r="49" spans="10:10" ht="23.25" x14ac:dyDescent="0.2">
      <c r="J49" s="34"/>
    </row>
    <row r="50" spans="10:10" ht="23.25" x14ac:dyDescent="0.2">
      <c r="J50" s="34"/>
    </row>
    <row r="51" spans="10:10" ht="23.25" x14ac:dyDescent="0.2">
      <c r="J51" s="34"/>
    </row>
    <row r="52" spans="10:10" ht="23.25" x14ac:dyDescent="0.2">
      <c r="J52" s="34"/>
    </row>
    <row r="53" spans="10:10" ht="23.25" x14ac:dyDescent="0.2">
      <c r="J53" s="34"/>
    </row>
    <row r="54" spans="10:10" ht="23.25" x14ac:dyDescent="0.2">
      <c r="J54" s="34"/>
    </row>
    <row r="55" spans="10:10" ht="23.25" x14ac:dyDescent="0.2">
      <c r="J55" s="34"/>
    </row>
    <row r="56" spans="10:10" ht="23.25" x14ac:dyDescent="0.2">
      <c r="J56" s="34"/>
    </row>
    <row r="57" spans="10:10" ht="23.25" x14ac:dyDescent="0.2">
      <c r="J57" s="34"/>
    </row>
    <row r="58" spans="10:10" ht="23.25" x14ac:dyDescent="0.2">
      <c r="J58" s="34"/>
    </row>
    <row r="59" spans="10:10" ht="23.25" x14ac:dyDescent="0.2">
      <c r="J59" s="34"/>
    </row>
    <row r="60" spans="10:10" ht="23.25" x14ac:dyDescent="0.2">
      <c r="J60" s="34"/>
    </row>
    <row r="61" spans="10:10" ht="23.25" x14ac:dyDescent="0.2">
      <c r="J61" s="34"/>
    </row>
    <row r="63" spans="10:10" ht="23.25" x14ac:dyDescent="0.2">
      <c r="J63" s="34"/>
    </row>
    <row r="64" spans="10:10" ht="23.25" x14ac:dyDescent="0.2">
      <c r="J64" s="34"/>
    </row>
    <row r="65" spans="10:10" ht="23.25" x14ac:dyDescent="0.2">
      <c r="J65" s="34"/>
    </row>
    <row r="66" spans="10:10" ht="23.25" x14ac:dyDescent="0.2">
      <c r="J66" s="34"/>
    </row>
    <row r="67" spans="10:10" ht="23.25" x14ac:dyDescent="0.2">
      <c r="J67" s="34"/>
    </row>
    <row r="71" spans="10:10" ht="23.25" x14ac:dyDescent="0.2">
      <c r="J71" s="34"/>
    </row>
    <row r="72" spans="10:10" ht="23.25" x14ac:dyDescent="0.2">
      <c r="J72" s="34"/>
    </row>
    <row r="73" spans="10:10" ht="23.25" x14ac:dyDescent="0.2">
      <c r="J73" s="34"/>
    </row>
    <row r="74" spans="10:10" ht="23.25" x14ac:dyDescent="0.2">
      <c r="J74" s="34"/>
    </row>
    <row r="75" spans="10:10" ht="23.25" x14ac:dyDescent="0.2">
      <c r="J75" s="34"/>
    </row>
    <row r="76" spans="10:10" ht="23.25" x14ac:dyDescent="0.2">
      <c r="J76" s="34"/>
    </row>
    <row r="77" spans="10:10" ht="23.25" x14ac:dyDescent="0.2">
      <c r="J77" s="34"/>
    </row>
    <row r="79" spans="10:10" ht="23.25" x14ac:dyDescent="0.2">
      <c r="J79" s="34"/>
    </row>
    <row r="80" spans="10:10" ht="23.25" x14ac:dyDescent="0.2">
      <c r="J80" s="34"/>
    </row>
    <row r="81" spans="10:10" ht="23.25" x14ac:dyDescent="0.2">
      <c r="J81" s="34"/>
    </row>
    <row r="83" spans="10:10" ht="23.25" x14ac:dyDescent="0.2">
      <c r="J83" s="34"/>
    </row>
    <row r="84" spans="10:10" ht="23.25" x14ac:dyDescent="0.2">
      <c r="J84" s="34"/>
    </row>
    <row r="85" spans="10:10" ht="23.25" x14ac:dyDescent="0.2">
      <c r="J85" s="34"/>
    </row>
    <row r="86" spans="10:10" ht="23.25" x14ac:dyDescent="0.2">
      <c r="J86" s="34"/>
    </row>
    <row r="87" spans="10:10" ht="23.25" x14ac:dyDescent="0.2">
      <c r="J87" s="34"/>
    </row>
    <row r="88" spans="10:10" ht="23.25" x14ac:dyDescent="0.2">
      <c r="J88" s="34"/>
    </row>
    <row r="89" spans="10:10" ht="23.25" x14ac:dyDescent="0.2">
      <c r="J89" s="34"/>
    </row>
    <row r="90" spans="10:10" ht="23.25" x14ac:dyDescent="0.2">
      <c r="J90" s="34"/>
    </row>
    <row r="91" spans="10:10" ht="23.25" x14ac:dyDescent="0.2">
      <c r="J91" s="34"/>
    </row>
    <row r="92" spans="10:10" ht="23.25" x14ac:dyDescent="0.2">
      <c r="J92" s="34"/>
    </row>
    <row r="93" spans="10:10" ht="23.25" x14ac:dyDescent="0.2">
      <c r="J93" s="34"/>
    </row>
    <row r="94" spans="10:10" ht="23.25" x14ac:dyDescent="0.2">
      <c r="J94" s="34"/>
    </row>
    <row r="95" spans="10:10" ht="23.25" x14ac:dyDescent="0.2">
      <c r="J95" s="34"/>
    </row>
    <row r="102" spans="10:10" ht="23.25" x14ac:dyDescent="0.2">
      <c r="J102" s="34"/>
    </row>
    <row r="103" spans="10:10" ht="23.25" x14ac:dyDescent="0.2">
      <c r="J103" s="34"/>
    </row>
    <row r="104" spans="10:10" ht="23.25" x14ac:dyDescent="0.2">
      <c r="J104" s="34"/>
    </row>
    <row r="105" spans="10:10" ht="23.25" x14ac:dyDescent="0.2">
      <c r="J105" s="34"/>
    </row>
    <row r="106" spans="10:10" ht="23.25" x14ac:dyDescent="0.2">
      <c r="J106" s="34"/>
    </row>
    <row r="107" spans="10:10" ht="23.25" x14ac:dyDescent="0.2">
      <c r="J107" s="34"/>
    </row>
    <row r="108" spans="10:10" ht="23.25" x14ac:dyDescent="0.2">
      <c r="J108" s="34"/>
    </row>
    <row r="109" spans="10:10" ht="23.25" x14ac:dyDescent="0.2">
      <c r="J109" s="34"/>
    </row>
  </sheetData>
  <pageMargins left="0.7" right="0.7" top="0.75" bottom="0.75" header="0.3" footer="0.3"/>
  <pageSetup paperSize="9" orientation="portrait" horizontalDpi="0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29"/>
  <sheetViews>
    <sheetView zoomScale="90" zoomScaleNormal="90" workbookViewId="0">
      <pane ySplit="3" topLeftCell="A4" activePane="bottomLeft" state="frozen"/>
      <selection pane="bottomLeft" activeCell="H6" sqref="H6"/>
    </sheetView>
  </sheetViews>
  <sheetFormatPr defaultColWidth="8.875" defaultRowHeight="14.25" x14ac:dyDescent="0.2"/>
  <cols>
    <col min="1" max="1" width="53.875" customWidth="1"/>
    <col min="2" max="6" width="17.25" customWidth="1"/>
  </cols>
  <sheetData>
    <row r="1" spans="1:6" ht="27" customHeight="1" x14ac:dyDescent="0.2">
      <c r="A1" s="175" t="s">
        <v>211</v>
      </c>
      <c r="B1" s="176"/>
      <c r="C1" s="176"/>
      <c r="D1" s="176"/>
      <c r="E1" s="176"/>
      <c r="F1" s="177"/>
    </row>
    <row r="2" spans="1:6" ht="15.75" customHeight="1" x14ac:dyDescent="0.2">
      <c r="A2" s="178" t="s">
        <v>212</v>
      </c>
      <c r="B2" s="39">
        <v>5</v>
      </c>
      <c r="C2" s="40">
        <v>4</v>
      </c>
      <c r="D2" s="41">
        <v>3</v>
      </c>
      <c r="E2" s="42">
        <v>2</v>
      </c>
      <c r="F2" s="43">
        <v>1</v>
      </c>
    </row>
    <row r="3" spans="1:6" ht="33.75" customHeight="1" x14ac:dyDescent="0.2">
      <c r="A3" s="178"/>
      <c r="B3" s="50" t="s">
        <v>372</v>
      </c>
      <c r="C3" s="50" t="s">
        <v>373</v>
      </c>
      <c r="D3" s="50" t="s">
        <v>374</v>
      </c>
      <c r="E3" s="50" t="s">
        <v>375</v>
      </c>
      <c r="F3" s="43" t="s">
        <v>109</v>
      </c>
    </row>
    <row r="4" spans="1:6" ht="63" x14ac:dyDescent="0.2">
      <c r="A4" s="44" t="s">
        <v>213</v>
      </c>
      <c r="B4" s="45" t="s">
        <v>214</v>
      </c>
      <c r="C4" s="45" t="s">
        <v>215</v>
      </c>
      <c r="D4" s="45" t="s">
        <v>216</v>
      </c>
      <c r="E4" s="45" t="s">
        <v>217</v>
      </c>
      <c r="F4" s="45" t="s">
        <v>218</v>
      </c>
    </row>
    <row r="5" spans="1:6" ht="84" x14ac:dyDescent="0.2">
      <c r="A5" s="44" t="s">
        <v>219</v>
      </c>
      <c r="B5" s="45" t="s">
        <v>220</v>
      </c>
      <c r="C5" s="45" t="s">
        <v>221</v>
      </c>
      <c r="D5" s="46" t="s">
        <v>222</v>
      </c>
      <c r="E5" s="45" t="s">
        <v>223</v>
      </c>
      <c r="F5" s="46" t="s">
        <v>224</v>
      </c>
    </row>
    <row r="6" spans="1:6" ht="63" x14ac:dyDescent="0.2">
      <c r="A6" s="47" t="s">
        <v>209</v>
      </c>
      <c r="B6" s="45" t="s">
        <v>214</v>
      </c>
      <c r="C6" s="45" t="s">
        <v>215</v>
      </c>
      <c r="D6" s="45" t="s">
        <v>216</v>
      </c>
      <c r="E6" s="45" t="s">
        <v>217</v>
      </c>
      <c r="F6" s="45" t="s">
        <v>218</v>
      </c>
    </row>
    <row r="7" spans="1:6" ht="84" x14ac:dyDescent="0.2">
      <c r="A7" s="47" t="s">
        <v>210</v>
      </c>
      <c r="B7" s="45" t="s">
        <v>220</v>
      </c>
      <c r="C7" s="45" t="s">
        <v>221</v>
      </c>
      <c r="D7" s="46" t="s">
        <v>222</v>
      </c>
      <c r="E7" s="45" t="s">
        <v>223</v>
      </c>
      <c r="F7" s="46" t="s">
        <v>224</v>
      </c>
    </row>
    <row r="8" spans="1:6" ht="105" x14ac:dyDescent="0.2">
      <c r="A8" s="44" t="s">
        <v>225</v>
      </c>
      <c r="B8" s="45" t="s">
        <v>226</v>
      </c>
      <c r="C8" s="45" t="s">
        <v>227</v>
      </c>
      <c r="D8" s="45" t="s">
        <v>228</v>
      </c>
      <c r="E8" s="45" t="s">
        <v>229</v>
      </c>
      <c r="F8" s="45" t="s">
        <v>230</v>
      </c>
    </row>
    <row r="9" spans="1:6" ht="105" x14ac:dyDescent="0.2">
      <c r="A9" s="44" t="s">
        <v>231</v>
      </c>
      <c r="B9" s="45" t="s">
        <v>226</v>
      </c>
      <c r="C9" s="45" t="s">
        <v>227</v>
      </c>
      <c r="D9" s="45" t="s">
        <v>228</v>
      </c>
      <c r="E9" s="45" t="s">
        <v>229</v>
      </c>
      <c r="F9" s="45" t="s">
        <v>230</v>
      </c>
    </row>
    <row r="10" spans="1:6" ht="105" x14ac:dyDescent="0.2">
      <c r="A10" s="44" t="s">
        <v>232</v>
      </c>
      <c r="B10" s="45" t="s">
        <v>226</v>
      </c>
      <c r="C10" s="45" t="s">
        <v>227</v>
      </c>
      <c r="D10" s="45" t="s">
        <v>228</v>
      </c>
      <c r="E10" s="45" t="s">
        <v>229</v>
      </c>
      <c r="F10" s="45" t="s">
        <v>230</v>
      </c>
    </row>
    <row r="11" spans="1:6" ht="105" x14ac:dyDescent="0.2">
      <c r="A11" s="47" t="s">
        <v>206</v>
      </c>
      <c r="B11" s="45" t="s">
        <v>226</v>
      </c>
      <c r="C11" s="45" t="s">
        <v>227</v>
      </c>
      <c r="D11" s="45" t="s">
        <v>228</v>
      </c>
      <c r="E11" s="45" t="s">
        <v>229</v>
      </c>
      <c r="F11" s="45" t="s">
        <v>230</v>
      </c>
    </row>
    <row r="12" spans="1:6" ht="105" x14ac:dyDescent="0.2">
      <c r="A12" s="47" t="s">
        <v>207</v>
      </c>
      <c r="B12" s="45" t="s">
        <v>226</v>
      </c>
      <c r="C12" s="45" t="s">
        <v>227</v>
      </c>
      <c r="D12" s="45" t="s">
        <v>228</v>
      </c>
      <c r="E12" s="45" t="s">
        <v>229</v>
      </c>
      <c r="F12" s="45" t="s">
        <v>230</v>
      </c>
    </row>
    <row r="13" spans="1:6" ht="105" x14ac:dyDescent="0.2">
      <c r="A13" s="47" t="s">
        <v>208</v>
      </c>
      <c r="B13" s="45" t="s">
        <v>226</v>
      </c>
      <c r="C13" s="45" t="s">
        <v>227</v>
      </c>
      <c r="D13" s="45" t="s">
        <v>228</v>
      </c>
      <c r="E13" s="45" t="s">
        <v>229</v>
      </c>
      <c r="F13" s="45" t="s">
        <v>230</v>
      </c>
    </row>
    <row r="14" spans="1:6" ht="105" x14ac:dyDescent="0.2">
      <c r="A14" s="44" t="s">
        <v>233</v>
      </c>
      <c r="B14" s="45" t="s">
        <v>234</v>
      </c>
      <c r="C14" s="45" t="s">
        <v>235</v>
      </c>
      <c r="D14" s="45" t="s">
        <v>236</v>
      </c>
      <c r="E14" s="45" t="s">
        <v>237</v>
      </c>
      <c r="F14" s="45" t="s">
        <v>109</v>
      </c>
    </row>
    <row r="15" spans="1:6" ht="105" x14ac:dyDescent="0.2">
      <c r="A15" s="44" t="s">
        <v>238</v>
      </c>
      <c r="B15" s="45" t="s">
        <v>239</v>
      </c>
      <c r="C15" s="45" t="s">
        <v>240</v>
      </c>
      <c r="D15" s="45" t="s">
        <v>241</v>
      </c>
      <c r="E15" s="45" t="s">
        <v>242</v>
      </c>
      <c r="F15" s="45" t="s">
        <v>109</v>
      </c>
    </row>
    <row r="16" spans="1:6" ht="105" x14ac:dyDescent="0.2">
      <c r="A16" s="44" t="s">
        <v>243</v>
      </c>
      <c r="B16" s="45" t="s">
        <v>234</v>
      </c>
      <c r="C16" s="45" t="s">
        <v>235</v>
      </c>
      <c r="D16" s="45" t="s">
        <v>236</v>
      </c>
      <c r="E16" s="45" t="s">
        <v>237</v>
      </c>
      <c r="F16" s="45" t="s">
        <v>109</v>
      </c>
    </row>
    <row r="17" spans="1:6" ht="84" x14ac:dyDescent="0.2">
      <c r="A17" s="44" t="s">
        <v>244</v>
      </c>
      <c r="B17" s="45" t="s">
        <v>245</v>
      </c>
      <c r="C17" s="45" t="s">
        <v>246</v>
      </c>
      <c r="D17" s="45" t="s">
        <v>247</v>
      </c>
      <c r="E17" s="45" t="s">
        <v>248</v>
      </c>
      <c r="F17" s="45" t="s">
        <v>109</v>
      </c>
    </row>
    <row r="18" spans="1:6" ht="105" x14ac:dyDescent="0.2">
      <c r="A18" s="44" t="s">
        <v>249</v>
      </c>
      <c r="B18" s="45" t="s">
        <v>239</v>
      </c>
      <c r="C18" s="45" t="s">
        <v>240</v>
      </c>
      <c r="D18" s="45" t="s">
        <v>241</v>
      </c>
      <c r="E18" s="45" t="s">
        <v>242</v>
      </c>
      <c r="F18" s="45" t="s">
        <v>109</v>
      </c>
    </row>
    <row r="19" spans="1:6" ht="105" x14ac:dyDescent="0.2">
      <c r="A19" s="44" t="s">
        <v>250</v>
      </c>
      <c r="B19" s="45" t="s">
        <v>239</v>
      </c>
      <c r="C19" s="45" t="s">
        <v>240</v>
      </c>
      <c r="D19" s="45" t="s">
        <v>241</v>
      </c>
      <c r="E19" s="45" t="s">
        <v>242</v>
      </c>
      <c r="F19" s="45" t="s">
        <v>109</v>
      </c>
    </row>
    <row r="20" spans="1:6" ht="105" x14ac:dyDescent="0.2">
      <c r="A20" s="44" t="s">
        <v>251</v>
      </c>
      <c r="B20" s="45" t="s">
        <v>252</v>
      </c>
      <c r="C20" s="45" t="s">
        <v>253</v>
      </c>
      <c r="D20" s="45" t="s">
        <v>254</v>
      </c>
      <c r="E20" s="45" t="s">
        <v>255</v>
      </c>
      <c r="F20" s="45" t="s">
        <v>109</v>
      </c>
    </row>
    <row r="21" spans="1:6" ht="63" x14ac:dyDescent="0.2">
      <c r="A21" s="44" t="s">
        <v>256</v>
      </c>
      <c r="B21" s="45" t="s">
        <v>257</v>
      </c>
      <c r="C21" s="45" t="s">
        <v>258</v>
      </c>
      <c r="D21" s="45" t="s">
        <v>259</v>
      </c>
      <c r="E21" s="45" t="s">
        <v>260</v>
      </c>
      <c r="F21" s="45" t="s">
        <v>109</v>
      </c>
    </row>
    <row r="22" spans="1:6" ht="84" x14ac:dyDescent="0.2">
      <c r="A22" s="44" t="s">
        <v>261</v>
      </c>
      <c r="B22" s="45" t="s">
        <v>262</v>
      </c>
      <c r="C22" s="45" t="s">
        <v>263</v>
      </c>
      <c r="D22" s="45" t="s">
        <v>264</v>
      </c>
      <c r="E22" s="45" t="s">
        <v>265</v>
      </c>
      <c r="F22" s="45" t="s">
        <v>109</v>
      </c>
    </row>
    <row r="23" spans="1:6" ht="63" x14ac:dyDescent="0.2">
      <c r="A23" s="44" t="s">
        <v>266</v>
      </c>
      <c r="B23" s="45" t="s">
        <v>267</v>
      </c>
      <c r="C23" s="45" t="s">
        <v>268</v>
      </c>
      <c r="D23" s="45" t="s">
        <v>222</v>
      </c>
      <c r="E23" s="45" t="s">
        <v>269</v>
      </c>
      <c r="F23" s="45" t="s">
        <v>109</v>
      </c>
    </row>
    <row r="24" spans="1:6" ht="210" x14ac:dyDescent="0.2">
      <c r="A24" s="44" t="s">
        <v>270</v>
      </c>
      <c r="B24" s="45" t="s">
        <v>271</v>
      </c>
      <c r="C24" s="45" t="s">
        <v>272</v>
      </c>
      <c r="D24" s="45" t="s">
        <v>273</v>
      </c>
      <c r="E24" s="45" t="s">
        <v>274</v>
      </c>
      <c r="F24" s="45" t="s">
        <v>109</v>
      </c>
    </row>
    <row r="25" spans="1:6" ht="63" x14ac:dyDescent="0.2">
      <c r="A25" s="44" t="s">
        <v>275</v>
      </c>
      <c r="B25" s="45" t="s">
        <v>268</v>
      </c>
      <c r="C25" s="45" t="s">
        <v>222</v>
      </c>
      <c r="D25" s="45" t="s">
        <v>269</v>
      </c>
      <c r="E25" s="45" t="s">
        <v>276</v>
      </c>
      <c r="F25" s="45" t="s">
        <v>109</v>
      </c>
    </row>
    <row r="26" spans="1:6" ht="189" x14ac:dyDescent="0.2">
      <c r="A26" s="44" t="s">
        <v>277</v>
      </c>
      <c r="B26" s="45" t="s">
        <v>278</v>
      </c>
      <c r="C26" s="45" t="s">
        <v>279</v>
      </c>
      <c r="D26" s="45" t="s">
        <v>280</v>
      </c>
      <c r="E26" s="45" t="s">
        <v>281</v>
      </c>
      <c r="F26" s="45" t="s">
        <v>109</v>
      </c>
    </row>
    <row r="27" spans="1:6" ht="126" x14ac:dyDescent="0.2">
      <c r="A27" s="44" t="s">
        <v>282</v>
      </c>
      <c r="B27" s="45" t="s">
        <v>283</v>
      </c>
      <c r="C27" s="45" t="s">
        <v>284</v>
      </c>
      <c r="D27" s="45" t="s">
        <v>285</v>
      </c>
      <c r="E27" s="45" t="s">
        <v>286</v>
      </c>
      <c r="F27" s="45" t="s">
        <v>109</v>
      </c>
    </row>
    <row r="28" spans="1:6" ht="63" x14ac:dyDescent="0.2">
      <c r="A28" s="44" t="s">
        <v>287</v>
      </c>
      <c r="B28" s="45" t="s">
        <v>288</v>
      </c>
      <c r="C28" s="48"/>
      <c r="D28" s="48"/>
      <c r="E28" s="48"/>
      <c r="F28" s="45" t="s">
        <v>109</v>
      </c>
    </row>
    <row r="29" spans="1:6" ht="105" x14ac:dyDescent="0.2">
      <c r="A29" s="44" t="s">
        <v>289</v>
      </c>
      <c r="B29" s="45" t="s">
        <v>288</v>
      </c>
      <c r="C29" s="48"/>
      <c r="D29" s="48"/>
      <c r="E29" s="48"/>
      <c r="F29" s="45" t="s">
        <v>109</v>
      </c>
    </row>
  </sheetData>
  <mergeCells count="2">
    <mergeCell ref="A1:F1"/>
    <mergeCell ref="A2:A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9" tint="0.39997558519241921"/>
  </sheetPr>
  <dimension ref="A1:J8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43" sqref="E43"/>
    </sheetView>
  </sheetViews>
  <sheetFormatPr defaultColWidth="9" defaultRowHeight="15" x14ac:dyDescent="0.2"/>
  <cols>
    <col min="1" max="1" width="38.25" style="55" customWidth="1"/>
    <col min="2" max="2" width="8.375" style="55" customWidth="1"/>
    <col min="3" max="3" width="35.875" style="56" customWidth="1"/>
    <col min="4" max="4" width="8.75" style="56" customWidth="1"/>
    <col min="5" max="5" width="17" style="55" customWidth="1"/>
    <col min="6" max="6" width="8.25" style="56" customWidth="1"/>
    <col min="7" max="7" width="6" style="55" customWidth="1"/>
    <col min="8" max="8" width="12.75" style="56" customWidth="1"/>
    <col min="9" max="9" width="4.625" style="55" customWidth="1"/>
    <col min="10" max="10" width="11.625" style="56" customWidth="1"/>
    <col min="11" max="11" width="5.25" style="55" customWidth="1"/>
    <col min="12" max="16384" width="9" style="55"/>
  </cols>
  <sheetData>
    <row r="1" spans="1:10" ht="31.5" customHeight="1" x14ac:dyDescent="0.2">
      <c r="A1" s="179" t="s">
        <v>495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ht="26.25" hidden="1" customHeight="1" x14ac:dyDescent="0.2">
      <c r="A2" s="179" t="s">
        <v>412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" ht="24" customHeight="1" x14ac:dyDescent="0.2">
      <c r="A3" s="95"/>
      <c r="B3" s="96"/>
      <c r="C3" s="97"/>
      <c r="D3" s="97"/>
      <c r="E3" s="96"/>
      <c r="F3" s="97"/>
      <c r="G3" s="96"/>
      <c r="H3" s="97"/>
      <c r="I3" s="96"/>
      <c r="J3" s="97"/>
    </row>
    <row r="4" spans="1:10" s="79" customFormat="1" ht="27" customHeight="1" x14ac:dyDescent="0.2">
      <c r="A4" s="101" t="s">
        <v>413</v>
      </c>
      <c r="B4" s="102" t="s">
        <v>396</v>
      </c>
      <c r="C4" s="99" t="str">
        <f>IF(B4="","",VLOOKUP(B4,SR_011,2,0))</f>
        <v>กองโรคเอดส์และโรคติดต่อทางเพศสัมพันธ์</v>
      </c>
      <c r="D4" s="91"/>
      <c r="E4" s="103" t="s">
        <v>202</v>
      </c>
      <c r="F4" s="99">
        <v>1</v>
      </c>
      <c r="G4" s="104" t="s">
        <v>133</v>
      </c>
      <c r="H4" s="99" t="s">
        <v>163</v>
      </c>
      <c r="I4" s="104" t="s">
        <v>134</v>
      </c>
      <c r="J4" s="99">
        <v>2564</v>
      </c>
    </row>
    <row r="5" spans="1:10" s="79" customFormat="1" ht="10.5" customHeight="1" x14ac:dyDescent="0.2">
      <c r="A5" s="78"/>
      <c r="B5" s="80"/>
      <c r="C5" s="81"/>
      <c r="D5" s="81"/>
      <c r="E5" s="93"/>
      <c r="F5" s="81"/>
      <c r="G5" s="80"/>
      <c r="H5" s="81"/>
      <c r="I5" s="80"/>
      <c r="J5" s="94"/>
    </row>
    <row r="6" spans="1:10" s="79" customFormat="1" ht="27.75" customHeight="1" x14ac:dyDescent="0.2">
      <c r="A6" s="101" t="s">
        <v>414</v>
      </c>
      <c r="B6" s="183" t="s">
        <v>402</v>
      </c>
      <c r="C6" s="184"/>
      <c r="D6" s="92"/>
      <c r="E6" s="106" t="s">
        <v>203</v>
      </c>
      <c r="F6" s="100">
        <v>30</v>
      </c>
      <c r="G6" s="105" t="s">
        <v>133</v>
      </c>
      <c r="H6" s="100" t="s">
        <v>162</v>
      </c>
      <c r="I6" s="105" t="s">
        <v>134</v>
      </c>
      <c r="J6" s="100">
        <v>2565</v>
      </c>
    </row>
    <row r="7" spans="1:10" s="79" customFormat="1" ht="9.75" customHeight="1" x14ac:dyDescent="0.2">
      <c r="A7" s="78"/>
      <c r="B7" s="80"/>
      <c r="C7" s="81"/>
      <c r="D7" s="81"/>
      <c r="E7" s="80"/>
      <c r="F7" s="81"/>
      <c r="G7" s="80"/>
      <c r="H7" s="81"/>
      <c r="I7" s="80"/>
      <c r="J7" s="81"/>
    </row>
    <row r="8" spans="1:10" s="79" customFormat="1" ht="27.75" customHeight="1" x14ac:dyDescent="0.2">
      <c r="A8" s="101" t="s">
        <v>415</v>
      </c>
      <c r="B8" s="185" t="s">
        <v>492</v>
      </c>
      <c r="C8" s="186"/>
      <c r="D8" s="91"/>
      <c r="E8" s="144" t="s">
        <v>390</v>
      </c>
      <c r="F8" s="190" t="s">
        <v>384</v>
      </c>
      <c r="G8" s="191"/>
      <c r="H8" s="191"/>
      <c r="I8" s="191"/>
      <c r="J8" s="192"/>
    </row>
    <row r="9" spans="1:10" s="79" customFormat="1" ht="9.75" customHeight="1" x14ac:dyDescent="0.2">
      <c r="A9" s="78"/>
      <c r="B9" s="80"/>
      <c r="C9" s="81"/>
      <c r="D9" s="81"/>
      <c r="E9" s="80"/>
      <c r="F9" s="81"/>
      <c r="G9" s="80"/>
      <c r="H9" s="81"/>
      <c r="I9" s="80"/>
      <c r="J9" s="81"/>
    </row>
    <row r="10" spans="1:10" s="79" customFormat="1" ht="27.75" customHeight="1" x14ac:dyDescent="0.2">
      <c r="A10" s="78" t="s">
        <v>416</v>
      </c>
      <c r="B10" s="187" t="s">
        <v>417</v>
      </c>
      <c r="C10" s="188"/>
      <c r="D10" s="81" t="s">
        <v>201</v>
      </c>
      <c r="E10" s="180" t="s">
        <v>419</v>
      </c>
      <c r="F10" s="181"/>
      <c r="G10" s="181"/>
      <c r="H10" s="181"/>
      <c r="I10" s="181"/>
      <c r="J10" s="182"/>
    </row>
    <row r="11" spans="1:10" s="79" customFormat="1" ht="9.75" customHeight="1" x14ac:dyDescent="0.2">
      <c r="A11" s="78"/>
      <c r="B11" s="80"/>
      <c r="C11" s="81"/>
      <c r="D11" s="81"/>
      <c r="E11" s="80"/>
      <c r="F11" s="81"/>
      <c r="G11" s="80"/>
      <c r="H11" s="81"/>
      <c r="I11" s="80"/>
      <c r="J11" s="81"/>
    </row>
    <row r="12" spans="1:10" s="79" customFormat="1" ht="27.75" customHeight="1" x14ac:dyDescent="0.2">
      <c r="A12" s="78" t="s">
        <v>418</v>
      </c>
      <c r="B12" s="189" t="s">
        <v>135</v>
      </c>
      <c r="C12" s="189"/>
      <c r="D12" s="81" t="s">
        <v>201</v>
      </c>
      <c r="E12" s="180" t="s">
        <v>135</v>
      </c>
      <c r="F12" s="181"/>
      <c r="G12" s="181"/>
      <c r="H12" s="181"/>
      <c r="I12" s="181"/>
      <c r="J12" s="182"/>
    </row>
    <row r="13" spans="1:10" s="79" customFormat="1" ht="9.75" customHeight="1" x14ac:dyDescent="0.2">
      <c r="A13" s="78"/>
      <c r="B13" s="80"/>
      <c r="C13" s="81"/>
      <c r="D13" s="81"/>
      <c r="E13" s="80"/>
      <c r="F13" s="81"/>
      <c r="G13" s="80"/>
      <c r="H13" s="81"/>
      <c r="I13" s="80"/>
      <c r="J13" s="81"/>
    </row>
    <row r="14" spans="1:10" s="79" customFormat="1" ht="28.5" customHeight="1" x14ac:dyDescent="0.2">
      <c r="A14" s="78" t="s">
        <v>420</v>
      </c>
      <c r="B14" s="189" t="s">
        <v>422</v>
      </c>
      <c r="C14" s="189"/>
      <c r="D14" s="81" t="s">
        <v>136</v>
      </c>
      <c r="E14" s="180" t="s">
        <v>425</v>
      </c>
      <c r="F14" s="181"/>
      <c r="G14" s="181"/>
      <c r="H14" s="181"/>
      <c r="I14" s="181"/>
      <c r="J14" s="182"/>
    </row>
    <row r="15" spans="1:10" s="79" customFormat="1" ht="9.75" customHeight="1" x14ac:dyDescent="0.2">
      <c r="A15" s="78"/>
      <c r="B15" s="80"/>
      <c r="C15" s="81"/>
      <c r="D15" s="81"/>
      <c r="E15" s="80"/>
      <c r="F15" s="81"/>
      <c r="G15" s="80"/>
      <c r="H15" s="81"/>
      <c r="I15" s="80"/>
      <c r="J15" s="81"/>
    </row>
    <row r="16" spans="1:10" s="79" customFormat="1" ht="27.75" customHeight="1" x14ac:dyDescent="0.2">
      <c r="A16" s="78" t="s">
        <v>421</v>
      </c>
      <c r="B16" s="189" t="s">
        <v>423</v>
      </c>
      <c r="C16" s="189"/>
      <c r="D16" s="81" t="s">
        <v>136</v>
      </c>
      <c r="E16" s="180" t="s">
        <v>424</v>
      </c>
      <c r="F16" s="181"/>
      <c r="G16" s="181"/>
      <c r="H16" s="181"/>
      <c r="I16" s="181"/>
      <c r="J16" s="182"/>
    </row>
    <row r="17" spans="1:10" s="79" customFormat="1" ht="9" hidden="1" customHeight="1" x14ac:dyDescent="0.2">
      <c r="A17" s="78"/>
      <c r="B17" s="80"/>
      <c r="C17" s="81"/>
      <c r="D17" s="81"/>
      <c r="E17" s="80"/>
      <c r="F17" s="81"/>
      <c r="G17" s="80"/>
      <c r="H17" s="81"/>
      <c r="I17" s="80"/>
      <c r="J17" s="81"/>
    </row>
    <row r="18" spans="1:10" s="79" customFormat="1" ht="27.75" hidden="1" customHeight="1" x14ac:dyDescent="0.2">
      <c r="A18" s="78" t="s">
        <v>205</v>
      </c>
      <c r="B18" s="189" t="s">
        <v>135</v>
      </c>
      <c r="C18" s="189"/>
      <c r="D18" s="81" t="s">
        <v>136</v>
      </c>
      <c r="E18" s="180" t="s">
        <v>135</v>
      </c>
      <c r="F18" s="181"/>
      <c r="G18" s="181"/>
      <c r="H18" s="181"/>
      <c r="I18" s="181"/>
      <c r="J18" s="182"/>
    </row>
    <row r="19" spans="1:10" s="79" customFormat="1" ht="9" hidden="1" customHeight="1" x14ac:dyDescent="0.2">
      <c r="A19" s="80"/>
      <c r="B19" s="80"/>
      <c r="C19" s="81"/>
      <c r="D19" s="81"/>
      <c r="E19" s="80"/>
      <c r="F19" s="81"/>
      <c r="G19" s="80"/>
      <c r="H19" s="81"/>
      <c r="I19" s="80"/>
      <c r="J19" s="81"/>
    </row>
    <row r="20" spans="1:10" s="79" customFormat="1" ht="21.75" hidden="1" customHeight="1" x14ac:dyDescent="0.2">
      <c r="A20" s="82" t="s">
        <v>126</v>
      </c>
      <c r="B20" s="83"/>
      <c r="C20" s="84"/>
      <c r="D20" s="84"/>
      <c r="E20" s="83"/>
      <c r="F20" s="84"/>
      <c r="G20" s="83"/>
      <c r="H20" s="84"/>
      <c r="I20" s="83"/>
      <c r="J20" s="84"/>
    </row>
    <row r="21" spans="1:10" s="79" customFormat="1" ht="9" hidden="1" customHeight="1" x14ac:dyDescent="0.2">
      <c r="A21" s="80"/>
      <c r="B21" s="80"/>
      <c r="C21" s="81"/>
      <c r="D21" s="81"/>
      <c r="E21" s="80"/>
      <c r="F21" s="81"/>
      <c r="G21" s="80"/>
      <c r="H21" s="81"/>
      <c r="I21" s="80"/>
      <c r="J21" s="81"/>
    </row>
    <row r="22" spans="1:10" s="79" customFormat="1" ht="19.5" hidden="1" x14ac:dyDescent="0.2">
      <c r="A22" s="78" t="s">
        <v>137</v>
      </c>
      <c r="B22" s="180" t="s">
        <v>135</v>
      </c>
      <c r="C22" s="181"/>
      <c r="D22" s="181"/>
      <c r="E22" s="181"/>
      <c r="F22" s="181"/>
      <c r="G22" s="181"/>
      <c r="H22" s="181"/>
      <c r="I22" s="181"/>
      <c r="J22" s="182"/>
    </row>
    <row r="23" spans="1:10" s="79" customFormat="1" ht="9" hidden="1" customHeight="1" x14ac:dyDescent="0.2">
      <c r="A23" s="80"/>
      <c r="B23" s="85"/>
      <c r="C23" s="85"/>
      <c r="D23" s="85"/>
      <c r="E23" s="85"/>
      <c r="F23" s="85"/>
      <c r="G23" s="85"/>
      <c r="H23" s="85"/>
      <c r="I23" s="85"/>
      <c r="J23" s="85"/>
    </row>
    <row r="24" spans="1:10" s="79" customFormat="1" ht="19.5" hidden="1" x14ac:dyDescent="0.2">
      <c r="A24" s="78"/>
      <c r="B24" s="180" t="s">
        <v>135</v>
      </c>
      <c r="C24" s="181"/>
      <c r="D24" s="181"/>
      <c r="E24" s="181"/>
      <c r="F24" s="181"/>
      <c r="G24" s="181"/>
      <c r="H24" s="181"/>
      <c r="I24" s="181"/>
      <c r="J24" s="182"/>
    </row>
    <row r="25" spans="1:10" s="79" customFormat="1" ht="9" hidden="1" customHeight="1" x14ac:dyDescent="0.2">
      <c r="A25" s="78"/>
      <c r="B25" s="85"/>
      <c r="C25" s="85"/>
      <c r="D25" s="85"/>
      <c r="E25" s="85"/>
      <c r="F25" s="85"/>
      <c r="G25" s="85"/>
      <c r="H25" s="85"/>
      <c r="I25" s="85"/>
      <c r="J25" s="85"/>
    </row>
    <row r="26" spans="1:10" s="79" customFormat="1" ht="19.5" hidden="1" x14ac:dyDescent="0.2">
      <c r="A26" s="78" t="s">
        <v>138</v>
      </c>
      <c r="B26" s="180" t="s">
        <v>135</v>
      </c>
      <c r="C26" s="181"/>
      <c r="D26" s="181"/>
      <c r="E26" s="181"/>
      <c r="F26" s="181"/>
      <c r="G26" s="181"/>
      <c r="H26" s="181"/>
      <c r="I26" s="181"/>
      <c r="J26" s="182"/>
    </row>
    <row r="27" spans="1:10" s="79" customFormat="1" ht="9" hidden="1" customHeight="1" x14ac:dyDescent="0.2">
      <c r="A27" s="78"/>
      <c r="B27" s="85"/>
      <c r="C27" s="85"/>
      <c r="D27" s="85"/>
      <c r="E27" s="85"/>
      <c r="F27" s="85"/>
      <c r="G27" s="85"/>
      <c r="H27" s="85"/>
      <c r="I27" s="85"/>
      <c r="J27" s="85"/>
    </row>
    <row r="28" spans="1:10" s="79" customFormat="1" ht="19.5" hidden="1" x14ac:dyDescent="0.2">
      <c r="A28" s="78"/>
      <c r="B28" s="180" t="s">
        <v>135</v>
      </c>
      <c r="C28" s="181"/>
      <c r="D28" s="181"/>
      <c r="E28" s="181"/>
      <c r="F28" s="181"/>
      <c r="G28" s="181"/>
      <c r="H28" s="181"/>
      <c r="I28" s="181"/>
      <c r="J28" s="182"/>
    </row>
    <row r="29" spans="1:10" s="79" customFormat="1" ht="9" hidden="1" customHeight="1" x14ac:dyDescent="0.2">
      <c r="C29" s="86"/>
      <c r="D29" s="86"/>
      <c r="F29" s="86"/>
      <c r="H29" s="86"/>
      <c r="J29" s="86"/>
    </row>
    <row r="30" spans="1:10" s="79" customFormat="1" ht="19.5" hidden="1" x14ac:dyDescent="0.2">
      <c r="A30" s="87" t="s">
        <v>127</v>
      </c>
      <c r="B30" s="88"/>
      <c r="C30" s="89"/>
      <c r="D30" s="89"/>
      <c r="E30" s="88"/>
      <c r="F30" s="89"/>
      <c r="G30" s="88"/>
      <c r="H30" s="89"/>
      <c r="I30" s="88"/>
      <c r="J30" s="89"/>
    </row>
    <row r="31" spans="1:10" s="79" customFormat="1" ht="11.25" hidden="1" customHeight="1" x14ac:dyDescent="0.2">
      <c r="C31" s="86"/>
      <c r="D31" s="86"/>
      <c r="F31" s="86"/>
      <c r="H31" s="86"/>
      <c r="J31" s="86"/>
    </row>
    <row r="32" spans="1:10" s="79" customFormat="1" ht="19.5" hidden="1" x14ac:dyDescent="0.2">
      <c r="A32" s="90" t="s">
        <v>138</v>
      </c>
      <c r="B32" s="193"/>
      <c r="C32" s="194"/>
      <c r="D32" s="194"/>
      <c r="E32" s="194"/>
      <c r="F32" s="194"/>
      <c r="G32" s="194"/>
      <c r="H32" s="194"/>
      <c r="I32" s="194"/>
      <c r="J32" s="195"/>
    </row>
    <row r="33" spans="1:10" s="79" customFormat="1" ht="19.5" hidden="1" x14ac:dyDescent="0.2">
      <c r="A33" s="90"/>
      <c r="B33" s="193"/>
      <c r="C33" s="194"/>
      <c r="D33" s="194"/>
      <c r="E33" s="194"/>
      <c r="F33" s="194"/>
      <c r="G33" s="194"/>
      <c r="H33" s="194"/>
      <c r="I33" s="194"/>
      <c r="J33" s="195"/>
    </row>
    <row r="34" spans="1:10" s="79" customFormat="1" ht="9" hidden="1" customHeight="1" x14ac:dyDescent="0.2">
      <c r="A34" s="90"/>
      <c r="B34" s="86"/>
      <c r="C34" s="86"/>
      <c r="D34" s="86"/>
      <c r="E34" s="86"/>
      <c r="F34" s="86"/>
      <c r="G34" s="86"/>
      <c r="H34" s="86"/>
      <c r="I34" s="86"/>
      <c r="J34" s="86"/>
    </row>
    <row r="35" spans="1:10" s="79" customFormat="1" ht="19.5" hidden="1" x14ac:dyDescent="0.2">
      <c r="A35" s="90" t="s">
        <v>204</v>
      </c>
      <c r="B35" s="193"/>
      <c r="C35" s="194"/>
      <c r="D35" s="194"/>
      <c r="E35" s="194"/>
      <c r="F35" s="194"/>
      <c r="G35" s="194"/>
      <c r="H35" s="194"/>
      <c r="I35" s="194"/>
      <c r="J35" s="195"/>
    </row>
    <row r="36" spans="1:10" s="79" customFormat="1" ht="19.5" hidden="1" x14ac:dyDescent="0.2">
      <c r="A36" s="90"/>
      <c r="B36" s="193"/>
      <c r="C36" s="194"/>
      <c r="D36" s="194"/>
      <c r="E36" s="194"/>
      <c r="F36" s="194"/>
      <c r="G36" s="194"/>
      <c r="H36" s="194"/>
      <c r="I36" s="194"/>
      <c r="J36" s="195"/>
    </row>
    <row r="37" spans="1:10" s="79" customFormat="1" ht="19.5" hidden="1" x14ac:dyDescent="0.2">
      <c r="C37" s="86"/>
      <c r="D37" s="86"/>
      <c r="F37" s="86"/>
      <c r="H37" s="86"/>
      <c r="J37" s="86"/>
    </row>
    <row r="38" spans="1:10" s="79" customFormat="1" ht="19.5" x14ac:dyDescent="0.2">
      <c r="C38" s="86"/>
      <c r="D38" s="86"/>
      <c r="F38" s="86"/>
      <c r="H38" s="86"/>
      <c r="J38" s="86"/>
    </row>
    <row r="39" spans="1:10" s="79" customFormat="1" ht="19.5" x14ac:dyDescent="0.2">
      <c r="C39" s="86"/>
      <c r="D39" s="86"/>
      <c r="F39" s="86"/>
      <c r="H39" s="86"/>
      <c r="J39" s="86"/>
    </row>
    <row r="40" spans="1:10" s="79" customFormat="1" ht="19.5" x14ac:dyDescent="0.2">
      <c r="C40" s="86"/>
      <c r="D40" s="86"/>
      <c r="F40" s="86"/>
      <c r="H40" s="86"/>
      <c r="J40" s="86"/>
    </row>
    <row r="41" spans="1:10" s="79" customFormat="1" ht="19.5" x14ac:dyDescent="0.2">
      <c r="C41" s="86"/>
      <c r="D41" s="86"/>
      <c r="F41" s="86"/>
      <c r="H41" s="86"/>
      <c r="J41" s="86"/>
    </row>
    <row r="42" spans="1:10" s="79" customFormat="1" ht="19.5" x14ac:dyDescent="0.2">
      <c r="C42" s="86"/>
      <c r="D42" s="86"/>
      <c r="F42" s="86"/>
      <c r="H42" s="86"/>
      <c r="J42" s="86"/>
    </row>
    <row r="43" spans="1:10" s="79" customFormat="1" ht="19.5" x14ac:dyDescent="0.2">
      <c r="C43" s="86"/>
      <c r="D43" s="86"/>
      <c r="F43" s="86"/>
      <c r="H43" s="86"/>
      <c r="J43" s="86"/>
    </row>
    <row r="44" spans="1:10" s="79" customFormat="1" ht="19.5" x14ac:dyDescent="0.2">
      <c r="C44" s="86"/>
      <c r="D44" s="86"/>
      <c r="F44" s="86"/>
      <c r="H44" s="86"/>
      <c r="J44" s="86"/>
    </row>
    <row r="45" spans="1:10" s="79" customFormat="1" ht="19.5" x14ac:dyDescent="0.2">
      <c r="C45" s="86"/>
      <c r="D45" s="86"/>
      <c r="F45" s="86"/>
      <c r="H45" s="86"/>
      <c r="J45" s="86"/>
    </row>
    <row r="46" spans="1:10" s="79" customFormat="1" ht="19.5" x14ac:dyDescent="0.2">
      <c r="C46" s="86"/>
      <c r="D46" s="86"/>
      <c r="F46" s="86"/>
      <c r="H46" s="86"/>
      <c r="J46" s="86"/>
    </row>
    <row r="47" spans="1:10" s="79" customFormat="1" ht="19.5" x14ac:dyDescent="0.2">
      <c r="C47" s="86"/>
      <c r="D47" s="86"/>
      <c r="F47" s="86"/>
      <c r="H47" s="86"/>
      <c r="J47" s="86"/>
    </row>
    <row r="48" spans="1:10" s="79" customFormat="1" ht="19.5" x14ac:dyDescent="0.2">
      <c r="C48" s="86"/>
      <c r="D48" s="86"/>
      <c r="F48" s="86"/>
      <c r="H48" s="86"/>
      <c r="J48" s="86"/>
    </row>
    <row r="49" spans="3:10" s="79" customFormat="1" ht="19.5" x14ac:dyDescent="0.2">
      <c r="C49" s="86"/>
      <c r="D49" s="86"/>
      <c r="F49" s="86"/>
      <c r="H49" s="86"/>
      <c r="J49" s="86"/>
    </row>
    <row r="50" spans="3:10" s="79" customFormat="1" ht="19.5" x14ac:dyDescent="0.2">
      <c r="C50" s="86"/>
      <c r="D50" s="86"/>
      <c r="F50" s="86"/>
      <c r="H50" s="86"/>
      <c r="J50" s="86"/>
    </row>
    <row r="51" spans="3:10" s="79" customFormat="1" ht="19.5" x14ac:dyDescent="0.2">
      <c r="C51" s="86"/>
      <c r="D51" s="86"/>
      <c r="F51" s="86"/>
      <c r="H51" s="86"/>
      <c r="J51" s="86"/>
    </row>
    <row r="52" spans="3:10" s="79" customFormat="1" ht="19.5" x14ac:dyDescent="0.2">
      <c r="C52" s="86"/>
      <c r="D52" s="86"/>
      <c r="F52" s="86"/>
      <c r="H52" s="86"/>
      <c r="J52" s="86"/>
    </row>
    <row r="53" spans="3:10" s="79" customFormat="1" ht="19.5" x14ac:dyDescent="0.2">
      <c r="C53" s="86"/>
      <c r="D53" s="86"/>
      <c r="F53" s="86"/>
      <c r="H53" s="86"/>
      <c r="J53" s="86"/>
    </row>
    <row r="54" spans="3:10" s="79" customFormat="1" ht="19.5" x14ac:dyDescent="0.2">
      <c r="C54" s="86"/>
      <c r="D54" s="86"/>
      <c r="F54" s="86"/>
      <c r="H54" s="86"/>
      <c r="J54" s="86"/>
    </row>
    <row r="55" spans="3:10" s="79" customFormat="1" ht="19.5" x14ac:dyDescent="0.2">
      <c r="C55" s="86"/>
      <c r="D55" s="86"/>
      <c r="F55" s="86"/>
      <c r="H55" s="86"/>
      <c r="J55" s="86"/>
    </row>
    <row r="56" spans="3:10" s="79" customFormat="1" ht="19.5" x14ac:dyDescent="0.2">
      <c r="C56" s="86"/>
      <c r="D56" s="86"/>
      <c r="F56" s="86"/>
      <c r="H56" s="86"/>
      <c r="J56" s="86"/>
    </row>
    <row r="57" spans="3:10" s="79" customFormat="1" ht="19.5" x14ac:dyDescent="0.2">
      <c r="C57" s="86"/>
      <c r="D57" s="86"/>
      <c r="F57" s="86"/>
      <c r="H57" s="86"/>
      <c r="J57" s="86"/>
    </row>
    <row r="58" spans="3:10" s="79" customFormat="1" ht="19.5" x14ac:dyDescent="0.2">
      <c r="C58" s="86"/>
      <c r="D58" s="86"/>
      <c r="F58" s="86"/>
      <c r="H58" s="86"/>
      <c r="J58" s="86"/>
    </row>
    <row r="59" spans="3:10" s="79" customFormat="1" ht="19.5" x14ac:dyDescent="0.2">
      <c r="C59" s="86"/>
      <c r="D59" s="86"/>
      <c r="F59" s="86"/>
      <c r="H59" s="86"/>
      <c r="J59" s="86"/>
    </row>
    <row r="60" spans="3:10" s="79" customFormat="1" ht="19.5" x14ac:dyDescent="0.2">
      <c r="C60" s="86"/>
      <c r="D60" s="86"/>
      <c r="F60" s="86"/>
      <c r="H60" s="86"/>
      <c r="J60" s="86"/>
    </row>
    <row r="76" spans="3:3" hidden="1" x14ac:dyDescent="0.25">
      <c r="C76" s="57" t="s">
        <v>397</v>
      </c>
    </row>
    <row r="77" spans="3:3" hidden="1" x14ac:dyDescent="0.25">
      <c r="C77" s="58" t="s">
        <v>398</v>
      </c>
    </row>
    <row r="78" spans="3:3" hidden="1" x14ac:dyDescent="0.25">
      <c r="C78" s="58" t="s">
        <v>399</v>
      </c>
    </row>
    <row r="79" spans="3:3" hidden="1" x14ac:dyDescent="0.25">
      <c r="C79" s="58" t="s">
        <v>400</v>
      </c>
    </row>
    <row r="80" spans="3:3" hidden="1" x14ac:dyDescent="0.25">
      <c r="C80" s="58" t="s">
        <v>401</v>
      </c>
    </row>
    <row r="81" spans="3:3" hidden="1" x14ac:dyDescent="0.25">
      <c r="C81" s="58" t="s">
        <v>402</v>
      </c>
    </row>
    <row r="82" spans="3:3" hidden="1" x14ac:dyDescent="0.25">
      <c r="C82" s="59" t="s">
        <v>403</v>
      </c>
    </row>
    <row r="83" spans="3:3" hidden="1" x14ac:dyDescent="0.25">
      <c r="C83" s="58" t="s">
        <v>404</v>
      </c>
    </row>
    <row r="84" spans="3:3" hidden="1" x14ac:dyDescent="0.25">
      <c r="C84" s="58" t="s">
        <v>405</v>
      </c>
    </row>
    <row r="85" spans="3:3" hidden="1" x14ac:dyDescent="0.25">
      <c r="C85" s="60" t="s">
        <v>406</v>
      </c>
    </row>
    <row r="86" spans="3:3" hidden="1" x14ac:dyDescent="0.25">
      <c r="C86" s="59" t="s">
        <v>407</v>
      </c>
    </row>
    <row r="87" spans="3:3" hidden="1" x14ac:dyDescent="0.25">
      <c r="C87" s="59" t="s">
        <v>408</v>
      </c>
    </row>
    <row r="88" spans="3:3" hidden="1" x14ac:dyDescent="0.25">
      <c r="C88" s="59" t="s">
        <v>409</v>
      </c>
    </row>
  </sheetData>
  <mergeCells count="23">
    <mergeCell ref="B36:J36"/>
    <mergeCell ref="B24:J24"/>
    <mergeCell ref="B26:J26"/>
    <mergeCell ref="B28:J28"/>
    <mergeCell ref="B32:J32"/>
    <mergeCell ref="B33:J33"/>
    <mergeCell ref="B35:J35"/>
    <mergeCell ref="A1:J1"/>
    <mergeCell ref="A2:J2"/>
    <mergeCell ref="B22:J22"/>
    <mergeCell ref="B6:C6"/>
    <mergeCell ref="E14:J14"/>
    <mergeCell ref="E16:J16"/>
    <mergeCell ref="E18:J18"/>
    <mergeCell ref="E10:J10"/>
    <mergeCell ref="E12:J12"/>
    <mergeCell ref="B8:C8"/>
    <mergeCell ref="B10:C10"/>
    <mergeCell ref="B12:C12"/>
    <mergeCell ref="B14:C14"/>
    <mergeCell ref="B16:C16"/>
    <mergeCell ref="B18:C18"/>
    <mergeCell ref="F8:J8"/>
  </mergeCells>
  <dataValidations count="5">
    <dataValidation type="list" allowBlank="1" showInputMessage="1" showErrorMessage="1" sqref="H4 H6" xr:uid="{00000000-0002-0000-0500-000000000000}">
      <formula1>เดือน</formula1>
    </dataValidation>
    <dataValidation type="list" allowBlank="1" showInputMessage="1" showErrorMessage="1" sqref="F4 F6" xr:uid="{00000000-0002-0000-0500-000001000000}">
      <formula1>วันที่</formula1>
    </dataValidation>
    <dataValidation type="list" allowBlank="1" showInputMessage="1" showErrorMessage="1" sqref="B4" xr:uid="{00000000-0002-0000-0500-000002000000}">
      <formula1>SR_001</formula1>
    </dataValidation>
    <dataValidation type="list" allowBlank="1" showInputMessage="1" showErrorMessage="1" sqref="F8" xr:uid="{00000000-0002-0000-0500-000003000000}">
      <formula1>type</formula1>
    </dataValidation>
    <dataValidation type="list" allowBlank="1" showInputMessage="1" showErrorMessage="1" sqref="B6:C6" xr:uid="{00000000-0002-0000-0500-000004000000}">
      <formula1>INDIRECT(Step)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5000000}">
          <x14:formula1>
            <xm:f>เมนู!$F$2:$F$12</xm:f>
          </x14:formula1>
          <xm:sqref>J6 J4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0.39997558519241921"/>
  </sheetPr>
  <dimension ref="A1:H38"/>
  <sheetViews>
    <sheetView zoomScaleNormal="100" workbookViewId="0">
      <pane ySplit="3" topLeftCell="A4" activePane="bottomLeft" state="frozen"/>
      <selection pane="bottomLeft" activeCell="B5" sqref="B5"/>
    </sheetView>
  </sheetViews>
  <sheetFormatPr defaultColWidth="8.875" defaultRowHeight="21" x14ac:dyDescent="0.25"/>
  <cols>
    <col min="1" max="1" width="5.75" style="126" customWidth="1"/>
    <col min="2" max="2" width="76.125" style="98" customWidth="1"/>
    <col min="3" max="3" width="29.25" style="98" customWidth="1"/>
    <col min="4" max="4" width="30.75" style="98" customWidth="1"/>
    <col min="5" max="5" width="25.875" style="98" customWidth="1"/>
    <col min="6" max="6" width="19" style="98" customWidth="1"/>
    <col min="7" max="7" width="13" style="98" customWidth="1"/>
    <col min="8" max="47" width="10.375" style="98" customWidth="1"/>
    <col min="48" max="16384" width="8.875" style="98"/>
  </cols>
  <sheetData>
    <row r="1" spans="1:8" ht="27" customHeight="1" x14ac:dyDescent="0.25">
      <c r="A1" s="203" t="s">
        <v>212</v>
      </c>
      <c r="B1" s="203"/>
      <c r="C1" s="201" t="s">
        <v>505</v>
      </c>
      <c r="D1" s="201"/>
      <c r="E1" s="201"/>
      <c r="F1" s="201"/>
      <c r="G1" s="202"/>
    </row>
    <row r="2" spans="1:8" ht="21.75" customHeight="1" x14ac:dyDescent="0.25">
      <c r="A2" s="203"/>
      <c r="B2" s="203"/>
      <c r="C2" s="107">
        <v>3</v>
      </c>
      <c r="D2" s="107">
        <v>2</v>
      </c>
      <c r="E2" s="107">
        <v>1</v>
      </c>
      <c r="F2" s="107">
        <v>0</v>
      </c>
      <c r="G2" s="198" t="s">
        <v>376</v>
      </c>
    </row>
    <row r="3" spans="1:8" ht="24" customHeight="1" x14ac:dyDescent="0.25">
      <c r="A3" s="201"/>
      <c r="B3" s="201"/>
      <c r="C3" s="122" t="s">
        <v>372</v>
      </c>
      <c r="D3" s="122" t="s">
        <v>373</v>
      </c>
      <c r="E3" s="122" t="s">
        <v>374</v>
      </c>
      <c r="F3" s="122" t="s">
        <v>375</v>
      </c>
      <c r="G3" s="199"/>
    </row>
    <row r="4" spans="1:8" ht="28.5" customHeight="1" x14ac:dyDescent="0.25">
      <c r="A4" s="200" t="s">
        <v>498</v>
      </c>
      <c r="B4" s="200"/>
      <c r="C4" s="200"/>
      <c r="D4" s="200"/>
      <c r="E4" s="200"/>
      <c r="F4" s="200"/>
      <c r="G4" s="200"/>
    </row>
    <row r="5" spans="1:8" ht="63" x14ac:dyDescent="0.35">
      <c r="A5" s="125">
        <v>1</v>
      </c>
      <c r="B5" s="127" t="s">
        <v>477</v>
      </c>
      <c r="C5" s="123" t="s">
        <v>474</v>
      </c>
      <c r="D5" s="123" t="s">
        <v>473</v>
      </c>
      <c r="E5" s="123" t="s">
        <v>217</v>
      </c>
      <c r="F5" s="123" t="s">
        <v>218</v>
      </c>
      <c r="G5" s="124"/>
      <c r="H5" s="143"/>
    </row>
    <row r="6" spans="1:8" ht="63" x14ac:dyDescent="0.25">
      <c r="A6" s="125">
        <v>2</v>
      </c>
      <c r="B6" s="128" t="s">
        <v>476</v>
      </c>
      <c r="C6" s="45" t="s">
        <v>474</v>
      </c>
      <c r="D6" s="45" t="s">
        <v>473</v>
      </c>
      <c r="E6" s="45" t="s">
        <v>217</v>
      </c>
      <c r="F6" s="45" t="s">
        <v>218</v>
      </c>
      <c r="G6" s="53"/>
    </row>
    <row r="7" spans="1:8" ht="75.75" customHeight="1" x14ac:dyDescent="0.25">
      <c r="A7" s="125">
        <v>3</v>
      </c>
      <c r="B7" s="128" t="s">
        <v>475</v>
      </c>
      <c r="C7" s="45" t="s">
        <v>474</v>
      </c>
      <c r="D7" s="45" t="s">
        <v>473</v>
      </c>
      <c r="E7" s="45" t="s">
        <v>217</v>
      </c>
      <c r="F7" s="45" t="s">
        <v>218</v>
      </c>
      <c r="G7" s="53"/>
    </row>
    <row r="8" spans="1:8" ht="94.5" customHeight="1" x14ac:dyDescent="0.35">
      <c r="A8" s="125">
        <v>4</v>
      </c>
      <c r="B8" s="128" t="s">
        <v>478</v>
      </c>
      <c r="C8" s="45" t="s">
        <v>479</v>
      </c>
      <c r="D8" s="45" t="s">
        <v>480</v>
      </c>
      <c r="E8" s="46" t="s">
        <v>276</v>
      </c>
      <c r="F8" s="46" t="s">
        <v>224</v>
      </c>
      <c r="G8" s="53"/>
      <c r="H8" s="143"/>
    </row>
    <row r="9" spans="1:8" ht="75" customHeight="1" x14ac:dyDescent="0.35">
      <c r="A9" s="125">
        <v>5</v>
      </c>
      <c r="B9" s="128" t="s">
        <v>481</v>
      </c>
      <c r="C9" s="45" t="s">
        <v>431</v>
      </c>
      <c r="D9" s="51" t="s">
        <v>431</v>
      </c>
      <c r="E9" s="51" t="s">
        <v>431</v>
      </c>
      <c r="F9" s="46" t="s">
        <v>224</v>
      </c>
      <c r="G9" s="53"/>
      <c r="H9" s="143"/>
    </row>
    <row r="10" spans="1:8" ht="63" customHeight="1" x14ac:dyDescent="0.25">
      <c r="A10" s="125">
        <v>6</v>
      </c>
      <c r="B10" s="128" t="s">
        <v>497</v>
      </c>
      <c r="C10" s="45" t="s">
        <v>433</v>
      </c>
      <c r="D10" s="51" t="s">
        <v>227</v>
      </c>
      <c r="E10" s="51" t="s">
        <v>426</v>
      </c>
      <c r="F10" s="45" t="s">
        <v>432</v>
      </c>
      <c r="G10" s="53"/>
    </row>
    <row r="11" spans="1:8" ht="28.5" customHeight="1" x14ac:dyDescent="0.25">
      <c r="A11" s="196" t="s">
        <v>499</v>
      </c>
      <c r="B11" s="196"/>
      <c r="C11" s="196"/>
      <c r="D11" s="196"/>
      <c r="E11" s="196"/>
      <c r="F11" s="196"/>
      <c r="G11" s="197"/>
    </row>
    <row r="12" spans="1:8" ht="84" x14ac:dyDescent="0.25">
      <c r="A12" s="125">
        <v>1</v>
      </c>
      <c r="B12" s="128" t="s">
        <v>453</v>
      </c>
      <c r="C12" s="141" t="s">
        <v>435</v>
      </c>
      <c r="D12" s="141" t="s">
        <v>434</v>
      </c>
      <c r="E12" s="142" t="s">
        <v>482</v>
      </c>
      <c r="F12" s="45" t="s">
        <v>109</v>
      </c>
      <c r="G12" s="53"/>
    </row>
    <row r="13" spans="1:8" ht="125.25" customHeight="1" x14ac:dyDescent="0.25">
      <c r="A13" s="125">
        <v>2</v>
      </c>
      <c r="B13" s="128" t="s">
        <v>454</v>
      </c>
      <c r="C13" s="45" t="s">
        <v>483</v>
      </c>
      <c r="D13" s="51" t="s">
        <v>246</v>
      </c>
      <c r="E13" s="51" t="s">
        <v>247</v>
      </c>
      <c r="F13" s="45" t="s">
        <v>109</v>
      </c>
      <c r="G13" s="53"/>
    </row>
    <row r="14" spans="1:8" ht="50.25" customHeight="1" x14ac:dyDescent="0.25">
      <c r="A14" s="125">
        <v>3</v>
      </c>
      <c r="B14" s="128" t="s">
        <v>455</v>
      </c>
      <c r="C14" s="45" t="s">
        <v>436</v>
      </c>
      <c r="D14" s="51" t="s">
        <v>246</v>
      </c>
      <c r="E14" s="51" t="s">
        <v>247</v>
      </c>
      <c r="F14" s="45" t="s">
        <v>109</v>
      </c>
      <c r="G14" s="53"/>
    </row>
    <row r="15" spans="1:8" ht="51.75" customHeight="1" x14ac:dyDescent="0.25">
      <c r="A15" s="125">
        <v>4</v>
      </c>
      <c r="B15" s="128" t="s">
        <v>456</v>
      </c>
      <c r="C15" s="45" t="s">
        <v>436</v>
      </c>
      <c r="D15" s="51" t="s">
        <v>246</v>
      </c>
      <c r="E15" s="51" t="s">
        <v>247</v>
      </c>
      <c r="F15" s="45" t="s">
        <v>109</v>
      </c>
      <c r="G15" s="53"/>
    </row>
    <row r="16" spans="1:8" ht="24" customHeight="1" x14ac:dyDescent="0.25">
      <c r="A16" s="196" t="s">
        <v>500</v>
      </c>
      <c r="B16" s="196"/>
      <c r="C16" s="196"/>
      <c r="D16" s="196"/>
      <c r="E16" s="196"/>
      <c r="F16" s="196"/>
      <c r="G16" s="197"/>
    </row>
    <row r="17" spans="1:7" ht="78" customHeight="1" x14ac:dyDescent="0.25">
      <c r="A17" s="125">
        <v>1</v>
      </c>
      <c r="B17" s="128" t="s">
        <v>457</v>
      </c>
      <c r="C17" s="45" t="s">
        <v>484</v>
      </c>
      <c r="D17" s="51" t="s">
        <v>377</v>
      </c>
      <c r="E17" s="51" t="s">
        <v>378</v>
      </c>
      <c r="F17" s="45" t="s">
        <v>109</v>
      </c>
      <c r="G17" s="53"/>
    </row>
    <row r="18" spans="1:7" ht="84" x14ac:dyDescent="0.25">
      <c r="A18" s="125">
        <v>2</v>
      </c>
      <c r="B18" s="128" t="s">
        <v>458</v>
      </c>
      <c r="C18" s="45" t="s">
        <v>485</v>
      </c>
      <c r="D18" s="45" t="s">
        <v>486</v>
      </c>
      <c r="E18" s="45" t="s">
        <v>437</v>
      </c>
      <c r="F18" s="45" t="s">
        <v>109</v>
      </c>
      <c r="G18" s="53"/>
    </row>
    <row r="19" spans="1:7" ht="99.75" customHeight="1" x14ac:dyDescent="0.25">
      <c r="A19" s="125">
        <v>3</v>
      </c>
      <c r="B19" s="128" t="s">
        <v>459</v>
      </c>
      <c r="C19" s="45" t="s">
        <v>487</v>
      </c>
      <c r="D19" s="51" t="s">
        <v>377</v>
      </c>
      <c r="E19" s="51" t="s">
        <v>378</v>
      </c>
      <c r="F19" s="45" t="s">
        <v>109</v>
      </c>
      <c r="G19" s="53"/>
    </row>
    <row r="20" spans="1:7" ht="24" customHeight="1" x14ac:dyDescent="0.25">
      <c r="A20" s="204" t="s">
        <v>501</v>
      </c>
      <c r="B20" s="204"/>
      <c r="C20" s="204"/>
      <c r="D20" s="204"/>
      <c r="E20" s="204"/>
      <c r="F20" s="204"/>
      <c r="G20" s="205"/>
    </row>
    <row r="21" spans="1:7" ht="103.5" customHeight="1" x14ac:dyDescent="0.25">
      <c r="A21" s="125">
        <v>1</v>
      </c>
      <c r="B21" s="128" t="s">
        <v>460</v>
      </c>
      <c r="C21" s="45" t="s">
        <v>440</v>
      </c>
      <c r="D21" s="45" t="s">
        <v>441</v>
      </c>
      <c r="E21" s="45" t="s">
        <v>488</v>
      </c>
      <c r="F21" s="45" t="s">
        <v>109</v>
      </c>
      <c r="G21" s="53"/>
    </row>
    <row r="22" spans="1:7" ht="51" customHeight="1" x14ac:dyDescent="0.25">
      <c r="A22" s="125">
        <v>2</v>
      </c>
      <c r="B22" s="128" t="s">
        <v>461</v>
      </c>
      <c r="C22" s="45" t="s">
        <v>438</v>
      </c>
      <c r="D22" s="45" t="s">
        <v>439</v>
      </c>
      <c r="E22" s="45" t="s">
        <v>276</v>
      </c>
      <c r="F22" s="45" t="s">
        <v>109</v>
      </c>
      <c r="G22" s="53"/>
    </row>
    <row r="23" spans="1:7" ht="48" customHeight="1" x14ac:dyDescent="0.25">
      <c r="A23" s="125">
        <v>3</v>
      </c>
      <c r="B23" s="128" t="s">
        <v>502</v>
      </c>
      <c r="C23" s="45" t="s">
        <v>438</v>
      </c>
      <c r="D23" s="45" t="s">
        <v>439</v>
      </c>
      <c r="E23" s="45" t="s">
        <v>276</v>
      </c>
      <c r="F23" s="45" t="s">
        <v>109</v>
      </c>
      <c r="G23" s="53"/>
    </row>
    <row r="24" spans="1:7" ht="55.5" customHeight="1" x14ac:dyDescent="0.25">
      <c r="A24" s="125">
        <v>4</v>
      </c>
      <c r="B24" s="128" t="s">
        <v>489</v>
      </c>
      <c r="C24" s="45" t="s">
        <v>438</v>
      </c>
      <c r="D24" s="45" t="s">
        <v>439</v>
      </c>
      <c r="E24" s="45" t="s">
        <v>276</v>
      </c>
      <c r="F24" s="45" t="s">
        <v>109</v>
      </c>
      <c r="G24" s="53"/>
    </row>
    <row r="25" spans="1:7" ht="63" x14ac:dyDescent="0.25">
      <c r="A25" s="125">
        <v>5</v>
      </c>
      <c r="B25" s="128" t="s">
        <v>462</v>
      </c>
      <c r="C25" s="45" t="s">
        <v>442</v>
      </c>
      <c r="D25" s="45" t="s">
        <v>443</v>
      </c>
      <c r="E25" s="45" t="s">
        <v>444</v>
      </c>
      <c r="F25" s="45" t="s">
        <v>109</v>
      </c>
      <c r="G25" s="53"/>
    </row>
    <row r="26" spans="1:7" ht="133.5" customHeight="1" x14ac:dyDescent="0.25">
      <c r="A26" s="125">
        <v>6</v>
      </c>
      <c r="B26" s="128" t="s">
        <v>463</v>
      </c>
      <c r="C26" s="45" t="s">
        <v>445</v>
      </c>
      <c r="D26" s="45" t="s">
        <v>446</v>
      </c>
      <c r="E26" s="45" t="s">
        <v>447</v>
      </c>
      <c r="F26" s="45" t="s">
        <v>109</v>
      </c>
      <c r="G26" s="53"/>
    </row>
    <row r="27" spans="1:7" ht="48.75" customHeight="1" x14ac:dyDescent="0.25">
      <c r="A27" s="125">
        <v>7</v>
      </c>
      <c r="B27" s="128" t="s">
        <v>464</v>
      </c>
      <c r="C27" s="45" t="s">
        <v>438</v>
      </c>
      <c r="D27" s="45" t="s">
        <v>439</v>
      </c>
      <c r="E27" s="45" t="s">
        <v>276</v>
      </c>
      <c r="F27" s="45" t="s">
        <v>109</v>
      </c>
      <c r="G27" s="53"/>
    </row>
    <row r="28" spans="1:7" ht="42" customHeight="1" x14ac:dyDescent="0.25">
      <c r="A28" s="125">
        <v>8</v>
      </c>
      <c r="B28" s="128" t="s">
        <v>465</v>
      </c>
      <c r="C28" s="45" t="s">
        <v>288</v>
      </c>
      <c r="D28" s="51"/>
      <c r="E28" s="51"/>
      <c r="F28" s="45" t="s">
        <v>109</v>
      </c>
      <c r="G28" s="53"/>
    </row>
    <row r="29" spans="1:7" ht="24" customHeight="1" x14ac:dyDescent="0.25">
      <c r="A29" s="196" t="s">
        <v>504</v>
      </c>
      <c r="B29" s="196"/>
      <c r="C29" s="196"/>
      <c r="D29" s="196"/>
      <c r="E29" s="196"/>
      <c r="F29" s="196"/>
      <c r="G29" s="197"/>
    </row>
    <row r="30" spans="1:7" ht="48.75" customHeight="1" x14ac:dyDescent="0.25">
      <c r="A30" s="125">
        <v>1</v>
      </c>
      <c r="B30" s="128" t="s">
        <v>491</v>
      </c>
      <c r="C30" s="45" t="s">
        <v>288</v>
      </c>
      <c r="D30" s="51"/>
      <c r="E30" s="51"/>
      <c r="F30" s="45" t="s">
        <v>109</v>
      </c>
      <c r="G30" s="53"/>
    </row>
    <row r="31" spans="1:7" ht="48.75" customHeight="1" x14ac:dyDescent="0.25">
      <c r="A31" s="125">
        <v>2</v>
      </c>
      <c r="B31" s="128" t="s">
        <v>490</v>
      </c>
      <c r="C31" s="45" t="s">
        <v>288</v>
      </c>
      <c r="D31" s="51"/>
      <c r="E31" s="51"/>
      <c r="F31" s="45" t="s">
        <v>109</v>
      </c>
      <c r="G31" s="53"/>
    </row>
    <row r="32" spans="1:7" ht="44.25" customHeight="1" x14ac:dyDescent="0.25">
      <c r="A32" s="125">
        <v>3</v>
      </c>
      <c r="B32" s="128" t="s">
        <v>466</v>
      </c>
      <c r="C32" s="45" t="s">
        <v>379</v>
      </c>
      <c r="D32" s="45" t="s">
        <v>380</v>
      </c>
      <c r="E32" s="141" t="s">
        <v>427</v>
      </c>
      <c r="F32" s="45" t="s">
        <v>109</v>
      </c>
      <c r="G32" s="53"/>
    </row>
    <row r="33" spans="1:7" ht="46.5" customHeight="1" x14ac:dyDescent="0.25">
      <c r="A33" s="125">
        <v>4</v>
      </c>
      <c r="B33" s="128" t="s">
        <v>467</v>
      </c>
      <c r="C33" s="45" t="s">
        <v>381</v>
      </c>
      <c r="D33" s="45" t="s">
        <v>382</v>
      </c>
      <c r="E33" s="45" t="s">
        <v>428</v>
      </c>
      <c r="F33" s="45" t="s">
        <v>109</v>
      </c>
      <c r="G33" s="53"/>
    </row>
    <row r="34" spans="1:7" ht="57" customHeight="1" x14ac:dyDescent="0.25">
      <c r="A34" s="125">
        <v>5</v>
      </c>
      <c r="B34" s="128" t="s">
        <v>468</v>
      </c>
      <c r="C34" s="45" t="s">
        <v>451</v>
      </c>
      <c r="D34" s="45" t="s">
        <v>449</v>
      </c>
      <c r="E34" s="141" t="s">
        <v>450</v>
      </c>
      <c r="F34" s="141" t="s">
        <v>448</v>
      </c>
      <c r="G34" s="53"/>
    </row>
    <row r="35" spans="1:7" ht="51" customHeight="1" x14ac:dyDescent="0.25">
      <c r="A35" s="125">
        <v>6</v>
      </c>
      <c r="B35" s="128" t="s">
        <v>469</v>
      </c>
      <c r="C35" s="45" t="s">
        <v>429</v>
      </c>
      <c r="D35" s="45" t="s">
        <v>430</v>
      </c>
      <c r="E35" s="45" t="s">
        <v>383</v>
      </c>
      <c r="F35" s="45" t="s">
        <v>109</v>
      </c>
      <c r="G35" s="53"/>
    </row>
    <row r="36" spans="1:7" ht="52.5" customHeight="1" x14ac:dyDescent="0.25">
      <c r="A36" s="125">
        <v>7</v>
      </c>
      <c r="B36" s="128" t="s">
        <v>470</v>
      </c>
      <c r="C36" s="45" t="s">
        <v>268</v>
      </c>
      <c r="D36" s="45" t="s">
        <v>438</v>
      </c>
      <c r="E36" s="45" t="s">
        <v>439</v>
      </c>
      <c r="F36" s="45" t="s">
        <v>109</v>
      </c>
      <c r="G36" s="53"/>
    </row>
    <row r="37" spans="1:7" ht="39.75" customHeight="1" x14ac:dyDescent="0.25">
      <c r="A37" s="125">
        <v>8</v>
      </c>
      <c r="B37" s="128" t="s">
        <v>471</v>
      </c>
      <c r="C37" s="45" t="s">
        <v>288</v>
      </c>
      <c r="D37" s="51"/>
      <c r="E37" s="51"/>
      <c r="F37" s="45" t="s">
        <v>109</v>
      </c>
      <c r="G37" s="53"/>
    </row>
    <row r="38" spans="1:7" ht="49.5" customHeight="1" x14ac:dyDescent="0.25">
      <c r="A38" s="125">
        <v>9</v>
      </c>
      <c r="B38" s="128" t="s">
        <v>472</v>
      </c>
      <c r="C38" s="45" t="s">
        <v>288</v>
      </c>
      <c r="D38" s="51"/>
      <c r="E38" s="51"/>
      <c r="F38" s="45" t="s">
        <v>109</v>
      </c>
      <c r="G38" s="53"/>
    </row>
  </sheetData>
  <mergeCells count="8">
    <mergeCell ref="A29:G29"/>
    <mergeCell ref="G2:G3"/>
    <mergeCell ref="A4:G4"/>
    <mergeCell ref="C1:G1"/>
    <mergeCell ref="A1:B3"/>
    <mergeCell ref="A11:G11"/>
    <mergeCell ref="A16:G16"/>
    <mergeCell ref="A20:G20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A087-5EEE-451B-9CB4-B4177EC7C23A}">
  <sheetPr>
    <tabColor theme="0"/>
  </sheetPr>
  <dimension ref="A1:H38"/>
  <sheetViews>
    <sheetView zoomScaleNormal="100" workbookViewId="0">
      <pane ySplit="3" topLeftCell="A4" activePane="bottomLeft" state="frozen"/>
      <selection pane="bottomLeft" activeCell="H6" sqref="H6"/>
    </sheetView>
  </sheetViews>
  <sheetFormatPr defaultColWidth="8.875" defaultRowHeight="21" x14ac:dyDescent="0.25"/>
  <cols>
    <col min="1" max="1" width="5.75" style="126" customWidth="1"/>
    <col min="2" max="2" width="76.125" style="98" customWidth="1"/>
    <col min="3" max="3" width="29.25" style="98" customWidth="1"/>
    <col min="4" max="4" width="30.75" style="98" customWidth="1"/>
    <col min="5" max="5" width="25.875" style="98" customWidth="1"/>
    <col min="6" max="6" width="19" style="98" customWidth="1"/>
    <col min="7" max="7" width="13" style="98" customWidth="1"/>
    <col min="8" max="47" width="10.375" style="98" customWidth="1"/>
    <col min="48" max="16384" width="8.875" style="98"/>
  </cols>
  <sheetData>
    <row r="1" spans="1:8" ht="27" customHeight="1" x14ac:dyDescent="0.25">
      <c r="A1" s="203" t="s">
        <v>212</v>
      </c>
      <c r="B1" s="203"/>
      <c r="C1" s="201" t="s">
        <v>505</v>
      </c>
      <c r="D1" s="201"/>
      <c r="E1" s="201"/>
      <c r="F1" s="201"/>
      <c r="G1" s="202"/>
    </row>
    <row r="2" spans="1:8" ht="21.75" customHeight="1" x14ac:dyDescent="0.25">
      <c r="A2" s="203"/>
      <c r="B2" s="203"/>
      <c r="C2" s="107">
        <v>3</v>
      </c>
      <c r="D2" s="107">
        <v>2</v>
      </c>
      <c r="E2" s="107">
        <v>1</v>
      </c>
      <c r="F2" s="107">
        <v>0</v>
      </c>
      <c r="G2" s="198" t="s">
        <v>376</v>
      </c>
    </row>
    <row r="3" spans="1:8" ht="24" customHeight="1" x14ac:dyDescent="0.25">
      <c r="A3" s="201"/>
      <c r="B3" s="201"/>
      <c r="C3" s="122" t="s">
        <v>372</v>
      </c>
      <c r="D3" s="122" t="s">
        <v>373</v>
      </c>
      <c r="E3" s="122" t="s">
        <v>374</v>
      </c>
      <c r="F3" s="122" t="s">
        <v>375</v>
      </c>
      <c r="G3" s="199"/>
    </row>
    <row r="4" spans="1:8" ht="28.5" customHeight="1" x14ac:dyDescent="0.25">
      <c r="A4" s="200" t="s">
        <v>498</v>
      </c>
      <c r="B4" s="200"/>
      <c r="C4" s="200"/>
      <c r="D4" s="200"/>
      <c r="E4" s="200"/>
      <c r="F4" s="200"/>
      <c r="G4" s="200"/>
    </row>
    <row r="5" spans="1:8" ht="63" x14ac:dyDescent="0.35">
      <c r="A5" s="125">
        <v>1</v>
      </c>
      <c r="B5" s="127" t="s">
        <v>477</v>
      </c>
      <c r="C5" s="123" t="s">
        <v>474</v>
      </c>
      <c r="D5" s="123" t="s">
        <v>473</v>
      </c>
      <c r="E5" s="123" t="s">
        <v>217</v>
      </c>
      <c r="F5" s="123" t="s">
        <v>218</v>
      </c>
      <c r="G5" s="124"/>
      <c r="H5" s="143"/>
    </row>
    <row r="6" spans="1:8" ht="63" x14ac:dyDescent="0.25">
      <c r="A6" s="125">
        <v>2</v>
      </c>
      <c r="B6" s="128" t="s">
        <v>476</v>
      </c>
      <c r="C6" s="45" t="s">
        <v>474</v>
      </c>
      <c r="D6" s="45" t="s">
        <v>473</v>
      </c>
      <c r="E6" s="45" t="s">
        <v>217</v>
      </c>
      <c r="F6" s="45" t="s">
        <v>218</v>
      </c>
      <c r="G6" s="53"/>
    </row>
    <row r="7" spans="1:8" ht="63" x14ac:dyDescent="0.25">
      <c r="A7" s="125">
        <v>3</v>
      </c>
      <c r="B7" s="128" t="s">
        <v>497</v>
      </c>
      <c r="C7" s="45" t="s">
        <v>433</v>
      </c>
      <c r="D7" s="51" t="s">
        <v>227</v>
      </c>
      <c r="E7" s="51" t="s">
        <v>426</v>
      </c>
      <c r="F7" s="45" t="s">
        <v>432</v>
      </c>
      <c r="G7" s="53"/>
    </row>
    <row r="8" spans="1:8" ht="75.75" customHeight="1" x14ac:dyDescent="0.25">
      <c r="A8" s="125">
        <v>4</v>
      </c>
      <c r="B8" s="128" t="s">
        <v>518</v>
      </c>
      <c r="C8" s="45" t="s">
        <v>474</v>
      </c>
      <c r="D8" s="45" t="s">
        <v>473</v>
      </c>
      <c r="E8" s="45" t="s">
        <v>217</v>
      </c>
      <c r="F8" s="45" t="s">
        <v>218</v>
      </c>
      <c r="G8" s="53"/>
    </row>
    <row r="9" spans="1:8" ht="94.5" customHeight="1" x14ac:dyDescent="0.35">
      <c r="A9" s="125">
        <v>5</v>
      </c>
      <c r="B9" s="128" t="s">
        <v>516</v>
      </c>
      <c r="C9" s="45" t="s">
        <v>479</v>
      </c>
      <c r="D9" s="45" t="s">
        <v>480</v>
      </c>
      <c r="E9" s="46" t="s">
        <v>276</v>
      </c>
      <c r="F9" s="46" t="s">
        <v>224</v>
      </c>
      <c r="G9" s="53"/>
      <c r="H9" s="143"/>
    </row>
    <row r="10" spans="1:8" ht="75" customHeight="1" x14ac:dyDescent="0.35">
      <c r="A10" s="125">
        <v>6</v>
      </c>
      <c r="B10" s="128" t="s">
        <v>517</v>
      </c>
      <c r="C10" s="45" t="s">
        <v>431</v>
      </c>
      <c r="D10" s="51" t="s">
        <v>431</v>
      </c>
      <c r="E10" s="51" t="s">
        <v>431</v>
      </c>
      <c r="F10" s="46" t="s">
        <v>224</v>
      </c>
      <c r="G10" s="53"/>
      <c r="H10" s="143"/>
    </row>
    <row r="11" spans="1:8" ht="28.5" customHeight="1" x14ac:dyDescent="0.25">
      <c r="A11" s="196" t="s">
        <v>499</v>
      </c>
      <c r="B11" s="196"/>
      <c r="C11" s="196"/>
      <c r="D11" s="196"/>
      <c r="E11" s="196"/>
      <c r="F11" s="196"/>
      <c r="G11" s="197"/>
    </row>
    <row r="12" spans="1:8" ht="84" x14ac:dyDescent="0.25">
      <c r="A12" s="125">
        <v>1</v>
      </c>
      <c r="B12" s="128" t="s">
        <v>453</v>
      </c>
      <c r="C12" s="141" t="s">
        <v>435</v>
      </c>
      <c r="D12" s="141" t="s">
        <v>434</v>
      </c>
      <c r="E12" s="142" t="s">
        <v>482</v>
      </c>
      <c r="F12" s="45" t="s">
        <v>109</v>
      </c>
      <c r="G12" s="53"/>
    </row>
    <row r="13" spans="1:8" ht="125.25" customHeight="1" x14ac:dyDescent="0.25">
      <c r="A13" s="125">
        <v>2</v>
      </c>
      <c r="B13" s="128" t="s">
        <v>519</v>
      </c>
      <c r="C13" s="45" t="s">
        <v>483</v>
      </c>
      <c r="D13" s="51" t="s">
        <v>246</v>
      </c>
      <c r="E13" s="51" t="s">
        <v>247</v>
      </c>
      <c r="F13" s="45" t="s">
        <v>109</v>
      </c>
      <c r="G13" s="53"/>
    </row>
    <row r="14" spans="1:8" ht="50.25" customHeight="1" x14ac:dyDescent="0.25">
      <c r="A14" s="125">
        <v>3</v>
      </c>
      <c r="B14" s="128" t="s">
        <v>455</v>
      </c>
      <c r="C14" s="45" t="s">
        <v>436</v>
      </c>
      <c r="D14" s="51" t="s">
        <v>246</v>
      </c>
      <c r="E14" s="51" t="s">
        <v>247</v>
      </c>
      <c r="F14" s="45" t="s">
        <v>109</v>
      </c>
      <c r="G14" s="53"/>
    </row>
    <row r="15" spans="1:8" ht="51.75" customHeight="1" x14ac:dyDescent="0.25">
      <c r="A15" s="125">
        <v>4</v>
      </c>
      <c r="B15" s="128" t="s">
        <v>456</v>
      </c>
      <c r="C15" s="45" t="s">
        <v>436</v>
      </c>
      <c r="D15" s="51" t="s">
        <v>246</v>
      </c>
      <c r="E15" s="51" t="s">
        <v>247</v>
      </c>
      <c r="F15" s="45" t="s">
        <v>109</v>
      </c>
      <c r="G15" s="53"/>
    </row>
    <row r="16" spans="1:8" ht="24" customHeight="1" x14ac:dyDescent="0.25">
      <c r="A16" s="196" t="s">
        <v>520</v>
      </c>
      <c r="B16" s="196"/>
      <c r="C16" s="196"/>
      <c r="D16" s="196"/>
      <c r="E16" s="196"/>
      <c r="F16" s="196"/>
      <c r="G16" s="197"/>
    </row>
    <row r="17" spans="1:7" ht="78" customHeight="1" x14ac:dyDescent="0.25">
      <c r="A17" s="125" t="s">
        <v>524</v>
      </c>
      <c r="B17" s="128" t="s">
        <v>521</v>
      </c>
      <c r="C17" s="45" t="s">
        <v>484</v>
      </c>
      <c r="D17" s="51" t="s">
        <v>377</v>
      </c>
      <c r="E17" s="51" t="s">
        <v>378</v>
      </c>
      <c r="F17" s="45" t="s">
        <v>109</v>
      </c>
      <c r="G17" s="53"/>
    </row>
    <row r="18" spans="1:7" ht="84" x14ac:dyDescent="0.25">
      <c r="A18" s="125" t="s">
        <v>525</v>
      </c>
      <c r="B18" s="128" t="s">
        <v>522</v>
      </c>
      <c r="C18" s="45" t="s">
        <v>485</v>
      </c>
      <c r="D18" s="45" t="s">
        <v>486</v>
      </c>
      <c r="E18" s="45" t="s">
        <v>437</v>
      </c>
      <c r="F18" s="45" t="s">
        <v>109</v>
      </c>
      <c r="G18" s="53"/>
    </row>
    <row r="19" spans="1:7" ht="99.75" customHeight="1" x14ac:dyDescent="0.25">
      <c r="A19" s="125" t="s">
        <v>526</v>
      </c>
      <c r="B19" s="128" t="s">
        <v>523</v>
      </c>
      <c r="C19" s="45" t="s">
        <v>487</v>
      </c>
      <c r="D19" s="51" t="s">
        <v>377</v>
      </c>
      <c r="E19" s="51" t="s">
        <v>378</v>
      </c>
      <c r="F19" s="45" t="s">
        <v>109</v>
      </c>
      <c r="G19" s="53"/>
    </row>
    <row r="20" spans="1:7" ht="24" customHeight="1" x14ac:dyDescent="0.25">
      <c r="A20" s="204" t="s">
        <v>501</v>
      </c>
      <c r="B20" s="204"/>
      <c r="C20" s="204"/>
      <c r="D20" s="204"/>
      <c r="E20" s="204"/>
      <c r="F20" s="204"/>
      <c r="G20" s="205"/>
    </row>
    <row r="21" spans="1:7" ht="103.5" customHeight="1" x14ac:dyDescent="0.25">
      <c r="A21" s="125">
        <v>1</v>
      </c>
      <c r="B21" s="128" t="s">
        <v>527</v>
      </c>
      <c r="C21" s="45" t="s">
        <v>440</v>
      </c>
      <c r="D21" s="45" t="s">
        <v>441</v>
      </c>
      <c r="E21" s="45" t="s">
        <v>488</v>
      </c>
      <c r="F21" s="45" t="s">
        <v>109</v>
      </c>
      <c r="G21" s="53"/>
    </row>
    <row r="22" spans="1:7" ht="51" customHeight="1" x14ac:dyDescent="0.25">
      <c r="A22" s="125">
        <v>2</v>
      </c>
      <c r="B22" s="128" t="s">
        <v>528</v>
      </c>
      <c r="C22" s="45" t="s">
        <v>438</v>
      </c>
      <c r="D22" s="45" t="s">
        <v>439</v>
      </c>
      <c r="E22" s="45" t="s">
        <v>276</v>
      </c>
      <c r="F22" s="45" t="s">
        <v>109</v>
      </c>
      <c r="G22" s="53"/>
    </row>
    <row r="23" spans="1:7" ht="48" customHeight="1" x14ac:dyDescent="0.25">
      <c r="A23" s="125">
        <v>3</v>
      </c>
      <c r="B23" s="128" t="s">
        <v>529</v>
      </c>
      <c r="C23" s="45" t="s">
        <v>438</v>
      </c>
      <c r="D23" s="45" t="s">
        <v>439</v>
      </c>
      <c r="E23" s="45" t="s">
        <v>276</v>
      </c>
      <c r="F23" s="45" t="s">
        <v>109</v>
      </c>
      <c r="G23" s="53"/>
    </row>
    <row r="24" spans="1:7" ht="55.5" customHeight="1" x14ac:dyDescent="0.25">
      <c r="A24" s="125">
        <v>4</v>
      </c>
      <c r="B24" s="128" t="s">
        <v>530</v>
      </c>
      <c r="C24" s="45" t="s">
        <v>438</v>
      </c>
      <c r="D24" s="45" t="s">
        <v>439</v>
      </c>
      <c r="E24" s="45" t="s">
        <v>276</v>
      </c>
      <c r="F24" s="45" t="s">
        <v>109</v>
      </c>
      <c r="G24" s="53"/>
    </row>
    <row r="25" spans="1:7" ht="63" x14ac:dyDescent="0.25">
      <c r="A25" s="125">
        <v>5</v>
      </c>
      <c r="B25" s="128" t="s">
        <v>462</v>
      </c>
      <c r="C25" s="45" t="s">
        <v>442</v>
      </c>
      <c r="D25" s="45" t="s">
        <v>443</v>
      </c>
      <c r="E25" s="45" t="s">
        <v>444</v>
      </c>
      <c r="F25" s="45" t="s">
        <v>109</v>
      </c>
      <c r="G25" s="53"/>
    </row>
    <row r="26" spans="1:7" ht="133.5" customHeight="1" x14ac:dyDescent="0.25">
      <c r="A26" s="125">
        <v>6</v>
      </c>
      <c r="B26" s="128" t="s">
        <v>531</v>
      </c>
      <c r="C26" s="45" t="s">
        <v>445</v>
      </c>
      <c r="D26" s="45" t="s">
        <v>446</v>
      </c>
      <c r="E26" s="45" t="s">
        <v>447</v>
      </c>
      <c r="F26" s="45" t="s">
        <v>109</v>
      </c>
      <c r="G26" s="53"/>
    </row>
    <row r="27" spans="1:7" ht="48.75" customHeight="1" x14ac:dyDescent="0.25">
      <c r="A27" s="125">
        <v>7</v>
      </c>
      <c r="B27" s="128" t="s">
        <v>464</v>
      </c>
      <c r="C27" s="45" t="s">
        <v>438</v>
      </c>
      <c r="D27" s="45" t="s">
        <v>439</v>
      </c>
      <c r="E27" s="45" t="s">
        <v>276</v>
      </c>
      <c r="F27" s="45" t="s">
        <v>109</v>
      </c>
      <c r="G27" s="53"/>
    </row>
    <row r="28" spans="1:7" ht="42" customHeight="1" x14ac:dyDescent="0.25">
      <c r="A28" s="125">
        <v>8</v>
      </c>
      <c r="B28" s="128" t="s">
        <v>465</v>
      </c>
      <c r="C28" s="45" t="s">
        <v>288</v>
      </c>
      <c r="D28" s="51"/>
      <c r="E28" s="51"/>
      <c r="F28" s="45" t="s">
        <v>109</v>
      </c>
      <c r="G28" s="53"/>
    </row>
    <row r="29" spans="1:7" ht="24" customHeight="1" x14ac:dyDescent="0.25">
      <c r="A29" s="196" t="s">
        <v>504</v>
      </c>
      <c r="B29" s="196"/>
      <c r="C29" s="196"/>
      <c r="D29" s="196"/>
      <c r="E29" s="196"/>
      <c r="F29" s="196"/>
      <c r="G29" s="197"/>
    </row>
    <row r="30" spans="1:7" ht="48.75" customHeight="1" x14ac:dyDescent="0.25">
      <c r="A30" s="125">
        <v>1</v>
      </c>
      <c r="B30" s="128" t="s">
        <v>491</v>
      </c>
      <c r="C30" s="45" t="s">
        <v>288</v>
      </c>
      <c r="D30" s="51"/>
      <c r="E30" s="51"/>
      <c r="F30" s="45" t="s">
        <v>109</v>
      </c>
      <c r="G30" s="53"/>
    </row>
    <row r="31" spans="1:7" ht="48.75" customHeight="1" x14ac:dyDescent="0.25">
      <c r="A31" s="125">
        <v>2</v>
      </c>
      <c r="B31" s="128" t="s">
        <v>490</v>
      </c>
      <c r="C31" s="45" t="s">
        <v>288</v>
      </c>
      <c r="D31" s="51"/>
      <c r="E31" s="51"/>
      <c r="F31" s="45" t="s">
        <v>109</v>
      </c>
      <c r="G31" s="53"/>
    </row>
    <row r="32" spans="1:7" ht="44.25" customHeight="1" x14ac:dyDescent="0.25">
      <c r="A32" s="125">
        <v>3</v>
      </c>
      <c r="B32" s="128" t="s">
        <v>466</v>
      </c>
      <c r="C32" s="45" t="s">
        <v>379</v>
      </c>
      <c r="D32" s="45" t="s">
        <v>380</v>
      </c>
      <c r="E32" s="141" t="s">
        <v>427</v>
      </c>
      <c r="F32" s="45" t="s">
        <v>109</v>
      </c>
      <c r="G32" s="53"/>
    </row>
    <row r="33" spans="1:7" ht="46.5" customHeight="1" x14ac:dyDescent="0.25">
      <c r="A33" s="125">
        <v>4</v>
      </c>
      <c r="B33" s="128" t="s">
        <v>532</v>
      </c>
      <c r="C33" s="45" t="s">
        <v>381</v>
      </c>
      <c r="D33" s="45" t="s">
        <v>382</v>
      </c>
      <c r="E33" s="45" t="s">
        <v>428</v>
      </c>
      <c r="F33" s="45" t="s">
        <v>109</v>
      </c>
      <c r="G33" s="53"/>
    </row>
    <row r="34" spans="1:7" ht="57" customHeight="1" x14ac:dyDescent="0.25">
      <c r="A34" s="125">
        <v>5</v>
      </c>
      <c r="B34" s="128" t="s">
        <v>468</v>
      </c>
      <c r="C34" s="45" t="s">
        <v>451</v>
      </c>
      <c r="D34" s="45" t="s">
        <v>449</v>
      </c>
      <c r="E34" s="141" t="s">
        <v>450</v>
      </c>
      <c r="F34" s="141" t="s">
        <v>448</v>
      </c>
      <c r="G34" s="53"/>
    </row>
    <row r="35" spans="1:7" ht="51" customHeight="1" x14ac:dyDescent="0.25">
      <c r="A35" s="125">
        <v>6</v>
      </c>
      <c r="B35" s="128" t="s">
        <v>469</v>
      </c>
      <c r="C35" s="45" t="s">
        <v>429</v>
      </c>
      <c r="D35" s="45" t="s">
        <v>430</v>
      </c>
      <c r="E35" s="45" t="s">
        <v>383</v>
      </c>
      <c r="F35" s="45" t="s">
        <v>109</v>
      </c>
      <c r="G35" s="53"/>
    </row>
    <row r="36" spans="1:7" ht="51" customHeight="1" x14ac:dyDescent="0.25">
      <c r="A36" s="125">
        <v>7</v>
      </c>
      <c r="B36" s="128" t="s">
        <v>471</v>
      </c>
      <c r="C36" s="45" t="s">
        <v>288</v>
      </c>
      <c r="D36" s="51"/>
      <c r="E36" s="51"/>
      <c r="F36" s="45" t="s">
        <v>109</v>
      </c>
      <c r="G36" s="53"/>
    </row>
    <row r="37" spans="1:7" ht="52.5" customHeight="1" x14ac:dyDescent="0.25">
      <c r="A37" s="125">
        <v>8</v>
      </c>
      <c r="B37" s="128" t="s">
        <v>533</v>
      </c>
      <c r="C37" s="45" t="s">
        <v>268</v>
      </c>
      <c r="D37" s="45" t="s">
        <v>438</v>
      </c>
      <c r="E37" s="45" t="s">
        <v>439</v>
      </c>
      <c r="F37" s="45" t="s">
        <v>109</v>
      </c>
      <c r="G37" s="53"/>
    </row>
    <row r="38" spans="1:7" ht="49.5" customHeight="1" x14ac:dyDescent="0.25">
      <c r="A38" s="125">
        <v>9</v>
      </c>
      <c r="B38" s="128" t="s">
        <v>472</v>
      </c>
      <c r="C38" s="45" t="s">
        <v>288</v>
      </c>
      <c r="D38" s="51"/>
      <c r="E38" s="51"/>
      <c r="F38" s="45" t="s">
        <v>109</v>
      </c>
      <c r="G38" s="53"/>
    </row>
  </sheetData>
  <mergeCells count="8">
    <mergeCell ref="A20:G20"/>
    <mergeCell ref="A29:G29"/>
    <mergeCell ref="A1:B3"/>
    <mergeCell ref="C1:G1"/>
    <mergeCell ref="G2:G3"/>
    <mergeCell ref="A4:G4"/>
    <mergeCell ref="A11:G11"/>
    <mergeCell ref="A16:G16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0.39997558519241921"/>
  </sheetPr>
  <dimension ref="A1:I69"/>
  <sheetViews>
    <sheetView showWhiteSpace="0" zoomScaleNormal="100" zoomScaleSheetLayoutView="80" workbookViewId="0">
      <pane ySplit="3" topLeftCell="A4" activePane="bottomLeft" state="frozen"/>
      <selection pane="bottomLeft" activeCell="H9" sqref="H9"/>
    </sheetView>
  </sheetViews>
  <sheetFormatPr defaultColWidth="9" defaultRowHeight="21" x14ac:dyDescent="0.2"/>
  <cols>
    <col min="1" max="1" width="6.875" style="75" customWidth="1"/>
    <col min="2" max="2" width="83.25" style="71" customWidth="1"/>
    <col min="3" max="6" width="7.25" style="69" customWidth="1"/>
    <col min="7" max="7" width="7.125" style="69" customWidth="1"/>
    <col min="8" max="8" width="45.875" style="68" customWidth="1"/>
    <col min="9" max="9" width="43.25" style="68" customWidth="1"/>
    <col min="10" max="16384" width="9" style="61"/>
  </cols>
  <sheetData>
    <row r="1" spans="1:9" x14ac:dyDescent="0.2">
      <c r="A1" s="211"/>
      <c r="B1" s="214" t="s">
        <v>212</v>
      </c>
      <c r="C1" s="217" t="s">
        <v>505</v>
      </c>
      <c r="D1" s="217"/>
      <c r="E1" s="217"/>
      <c r="F1" s="217"/>
      <c r="G1" s="218"/>
      <c r="H1" s="211" t="s">
        <v>496</v>
      </c>
      <c r="I1" s="211" t="s">
        <v>131</v>
      </c>
    </row>
    <row r="2" spans="1:9" ht="48" x14ac:dyDescent="0.2">
      <c r="A2" s="212"/>
      <c r="B2" s="215"/>
      <c r="C2" s="129" t="s">
        <v>372</v>
      </c>
      <c r="D2" s="129" t="s">
        <v>373</v>
      </c>
      <c r="E2" s="129" t="s">
        <v>374</v>
      </c>
      <c r="F2" s="129" t="s">
        <v>375</v>
      </c>
      <c r="G2" s="219" t="s">
        <v>58</v>
      </c>
      <c r="H2" s="212"/>
      <c r="I2" s="212"/>
    </row>
    <row r="3" spans="1:9" x14ac:dyDescent="0.2">
      <c r="A3" s="213"/>
      <c r="B3" s="216"/>
      <c r="C3" s="130">
        <v>3</v>
      </c>
      <c r="D3" s="130">
        <v>2</v>
      </c>
      <c r="E3" s="130">
        <v>1</v>
      </c>
      <c r="F3" s="130">
        <v>0</v>
      </c>
      <c r="G3" s="220"/>
      <c r="H3" s="213"/>
      <c r="I3" s="213"/>
    </row>
    <row r="4" spans="1:9" ht="24" customHeight="1" x14ac:dyDescent="0.2">
      <c r="A4" s="208" t="s">
        <v>498</v>
      </c>
      <c r="B4" s="209"/>
      <c r="C4" s="209"/>
      <c r="D4" s="209"/>
      <c r="E4" s="209"/>
      <c r="F4" s="209"/>
      <c r="G4" s="210"/>
      <c r="H4" s="131"/>
      <c r="I4" s="131"/>
    </row>
    <row r="5" spans="1:9" ht="41.25" customHeight="1" x14ac:dyDescent="0.2">
      <c r="A5" s="109">
        <v>1</v>
      </c>
      <c r="B5" s="133" t="s">
        <v>477</v>
      </c>
      <c r="C5" s="115">
        <v>1</v>
      </c>
      <c r="D5" s="115"/>
      <c r="E5" s="115"/>
      <c r="F5" s="115"/>
      <c r="G5" s="115"/>
      <c r="H5" s="62"/>
      <c r="I5" s="62"/>
    </row>
    <row r="6" spans="1:9" ht="39" customHeight="1" x14ac:dyDescent="0.2">
      <c r="A6" s="109">
        <v>2</v>
      </c>
      <c r="B6" s="133" t="s">
        <v>476</v>
      </c>
      <c r="C6" s="115">
        <v>1</v>
      </c>
      <c r="D6" s="115"/>
      <c r="E6" s="115"/>
      <c r="F6" s="115"/>
      <c r="G6" s="115"/>
      <c r="H6" s="62"/>
      <c r="I6" s="62"/>
    </row>
    <row r="7" spans="1:9" ht="48.75" customHeight="1" x14ac:dyDescent="0.2">
      <c r="A7" s="109">
        <v>3</v>
      </c>
      <c r="B7" s="133" t="s">
        <v>475</v>
      </c>
      <c r="C7" s="115">
        <v>1</v>
      </c>
      <c r="D7" s="115"/>
      <c r="E7" s="115"/>
      <c r="F7" s="115"/>
      <c r="G7" s="115"/>
      <c r="H7" s="62"/>
      <c r="I7" s="62"/>
    </row>
    <row r="8" spans="1:9" ht="75" customHeight="1" x14ac:dyDescent="0.2">
      <c r="A8" s="109">
        <v>4</v>
      </c>
      <c r="B8" s="133" t="s">
        <v>478</v>
      </c>
      <c r="C8" s="115"/>
      <c r="D8" s="115"/>
      <c r="E8" s="115">
        <v>1</v>
      </c>
      <c r="F8" s="115"/>
      <c r="G8" s="115"/>
      <c r="H8" s="63"/>
      <c r="I8" s="62"/>
    </row>
    <row r="9" spans="1:9" ht="75" customHeight="1" x14ac:dyDescent="0.2">
      <c r="A9" s="109">
        <v>5</v>
      </c>
      <c r="B9" s="133" t="s">
        <v>481</v>
      </c>
      <c r="C9" s="115">
        <v>1</v>
      </c>
      <c r="D9" s="120"/>
      <c r="E9" s="120"/>
      <c r="F9" s="115"/>
      <c r="G9" s="115"/>
      <c r="H9" s="63"/>
      <c r="I9" s="62"/>
    </row>
    <row r="10" spans="1:9" ht="51" customHeight="1" x14ac:dyDescent="0.2">
      <c r="A10" s="109">
        <v>6</v>
      </c>
      <c r="B10" s="133" t="s">
        <v>452</v>
      </c>
      <c r="C10" s="115"/>
      <c r="D10" s="120"/>
      <c r="E10" s="120"/>
      <c r="F10" s="115">
        <v>1</v>
      </c>
      <c r="G10" s="115"/>
      <c r="H10" s="63"/>
      <c r="I10" s="62"/>
    </row>
    <row r="11" spans="1:9" x14ac:dyDescent="0.2">
      <c r="A11" s="208" t="s">
        <v>499</v>
      </c>
      <c r="B11" s="209"/>
      <c r="C11" s="209"/>
      <c r="D11" s="209"/>
      <c r="E11" s="209"/>
      <c r="F11" s="209"/>
      <c r="G11" s="210"/>
      <c r="H11" s="132"/>
      <c r="I11" s="132"/>
    </row>
    <row r="12" spans="1:9" ht="50.25" customHeight="1" x14ac:dyDescent="0.2">
      <c r="A12" s="109">
        <v>1</v>
      </c>
      <c r="B12" s="133" t="s">
        <v>453</v>
      </c>
      <c r="C12" s="115"/>
      <c r="D12" s="115"/>
      <c r="E12" s="115">
        <v>1</v>
      </c>
      <c r="F12" s="115"/>
      <c r="G12" s="115"/>
      <c r="H12" s="65"/>
      <c r="I12" s="64"/>
    </row>
    <row r="13" spans="1:9" ht="52.5" customHeight="1" x14ac:dyDescent="0.2">
      <c r="A13" s="109">
        <v>2</v>
      </c>
      <c r="B13" s="133" t="s">
        <v>454</v>
      </c>
      <c r="C13" s="115">
        <v>1</v>
      </c>
      <c r="D13" s="120"/>
      <c r="E13" s="120"/>
      <c r="F13" s="115"/>
      <c r="G13" s="115"/>
      <c r="H13" s="62"/>
      <c r="I13" s="62"/>
    </row>
    <row r="14" spans="1:9" ht="53.25" customHeight="1" x14ac:dyDescent="0.2">
      <c r="A14" s="109">
        <v>3</v>
      </c>
      <c r="B14" s="133" t="s">
        <v>455</v>
      </c>
      <c r="C14" s="115">
        <v>1</v>
      </c>
      <c r="D14" s="120"/>
      <c r="E14" s="120"/>
      <c r="F14" s="115"/>
      <c r="G14" s="115"/>
      <c r="H14" s="63"/>
      <c r="I14" s="62"/>
    </row>
    <row r="15" spans="1:9" ht="50.25" customHeight="1" x14ac:dyDescent="0.2">
      <c r="A15" s="109">
        <v>4</v>
      </c>
      <c r="B15" s="133" t="s">
        <v>456</v>
      </c>
      <c r="C15" s="115">
        <v>1</v>
      </c>
      <c r="D15" s="120"/>
      <c r="E15" s="120"/>
      <c r="F15" s="115"/>
      <c r="G15" s="115"/>
      <c r="H15" s="63"/>
      <c r="I15" s="62"/>
    </row>
    <row r="16" spans="1:9" x14ac:dyDescent="0.2">
      <c r="A16" s="208" t="s">
        <v>500</v>
      </c>
      <c r="B16" s="209"/>
      <c r="C16" s="209"/>
      <c r="D16" s="209"/>
      <c r="E16" s="209"/>
      <c r="F16" s="209"/>
      <c r="G16" s="210"/>
      <c r="H16" s="132"/>
      <c r="I16" s="132"/>
    </row>
    <row r="17" spans="1:9" ht="50.25" customHeight="1" x14ac:dyDescent="0.2">
      <c r="A17" s="109">
        <v>1</v>
      </c>
      <c r="B17" s="133" t="s">
        <v>457</v>
      </c>
      <c r="C17" s="115">
        <v>1</v>
      </c>
      <c r="D17" s="120"/>
      <c r="E17" s="120"/>
      <c r="F17" s="115"/>
      <c r="G17" s="115"/>
      <c r="H17" s="62"/>
      <c r="I17" s="62"/>
    </row>
    <row r="18" spans="1:9" ht="48.75" customHeight="1" x14ac:dyDescent="0.2">
      <c r="A18" s="109">
        <v>2</v>
      </c>
      <c r="B18" s="133" t="s">
        <v>458</v>
      </c>
      <c r="C18" s="115"/>
      <c r="D18" s="115"/>
      <c r="E18" s="115">
        <v>1</v>
      </c>
      <c r="F18" s="115"/>
      <c r="G18" s="115"/>
      <c r="H18" s="62"/>
      <c r="I18" s="62"/>
    </row>
    <row r="19" spans="1:9" ht="50.25" customHeight="1" x14ac:dyDescent="0.2">
      <c r="A19" s="109">
        <v>3</v>
      </c>
      <c r="B19" s="133" t="s">
        <v>459</v>
      </c>
      <c r="C19" s="115">
        <v>1</v>
      </c>
      <c r="D19" s="120"/>
      <c r="E19" s="120"/>
      <c r="F19" s="115"/>
      <c r="G19" s="115"/>
      <c r="H19" s="62"/>
      <c r="I19" s="62"/>
    </row>
    <row r="20" spans="1:9" x14ac:dyDescent="0.2">
      <c r="A20" s="208" t="s">
        <v>501</v>
      </c>
      <c r="B20" s="209"/>
      <c r="C20" s="209"/>
      <c r="D20" s="209"/>
      <c r="E20" s="209"/>
      <c r="F20" s="209"/>
      <c r="G20" s="210"/>
      <c r="H20" s="132"/>
      <c r="I20" s="132"/>
    </row>
    <row r="21" spans="1:9" ht="44.25" customHeight="1" x14ac:dyDescent="0.2">
      <c r="A21" s="109">
        <v>1</v>
      </c>
      <c r="B21" s="133" t="s">
        <v>460</v>
      </c>
      <c r="C21" s="115">
        <v>1</v>
      </c>
      <c r="D21" s="115"/>
      <c r="E21" s="115"/>
      <c r="F21" s="115"/>
      <c r="G21" s="115"/>
      <c r="H21" s="62"/>
      <c r="I21" s="62"/>
    </row>
    <row r="22" spans="1:9" ht="54.75" customHeight="1" x14ac:dyDescent="0.2">
      <c r="A22" s="109">
        <v>2</v>
      </c>
      <c r="B22" s="133" t="s">
        <v>461</v>
      </c>
      <c r="C22" s="115"/>
      <c r="D22" s="115">
        <v>1</v>
      </c>
      <c r="E22" s="115"/>
      <c r="F22" s="115"/>
      <c r="G22" s="115"/>
      <c r="H22" s="74"/>
      <c r="I22" s="62"/>
    </row>
    <row r="23" spans="1:9" ht="57" customHeight="1" x14ac:dyDescent="0.2">
      <c r="A23" s="109">
        <v>3</v>
      </c>
      <c r="B23" s="133" t="s">
        <v>502</v>
      </c>
      <c r="C23" s="115">
        <v>1</v>
      </c>
      <c r="D23" s="115"/>
      <c r="E23" s="115"/>
      <c r="F23" s="115"/>
      <c r="G23" s="115"/>
      <c r="H23" s="74"/>
      <c r="I23" s="62"/>
    </row>
    <row r="24" spans="1:9" ht="40.5" customHeight="1" x14ac:dyDescent="0.2">
      <c r="A24" s="109">
        <v>4</v>
      </c>
      <c r="B24" s="133" t="s">
        <v>489</v>
      </c>
      <c r="C24" s="115"/>
      <c r="D24" s="115">
        <v>1</v>
      </c>
      <c r="E24" s="115"/>
      <c r="F24" s="115"/>
      <c r="G24" s="115"/>
      <c r="H24" s="74"/>
      <c r="I24" s="62"/>
    </row>
    <row r="25" spans="1:9" ht="40.5" customHeight="1" x14ac:dyDescent="0.2">
      <c r="A25" s="109">
        <v>5</v>
      </c>
      <c r="B25" s="133" t="s">
        <v>462</v>
      </c>
      <c r="C25" s="115">
        <v>1</v>
      </c>
      <c r="D25" s="115"/>
      <c r="E25" s="115"/>
      <c r="F25" s="115"/>
      <c r="G25" s="115"/>
      <c r="H25" s="63"/>
      <c r="I25" s="62"/>
    </row>
    <row r="26" spans="1:9" ht="53.25" customHeight="1" x14ac:dyDescent="0.2">
      <c r="A26" s="109">
        <v>6</v>
      </c>
      <c r="B26" s="133" t="s">
        <v>493</v>
      </c>
      <c r="C26" s="115"/>
      <c r="D26" s="115"/>
      <c r="E26" s="115"/>
      <c r="F26" s="115">
        <v>1</v>
      </c>
      <c r="G26" s="115"/>
      <c r="H26" s="62"/>
      <c r="I26" s="62"/>
    </row>
    <row r="27" spans="1:9" ht="37.5" customHeight="1" x14ac:dyDescent="0.2">
      <c r="A27" s="109">
        <v>7</v>
      </c>
      <c r="B27" s="133" t="s">
        <v>464</v>
      </c>
      <c r="C27" s="115"/>
      <c r="D27" s="115">
        <v>1</v>
      </c>
      <c r="E27" s="115"/>
      <c r="F27" s="115"/>
      <c r="G27" s="115"/>
      <c r="H27" s="63"/>
      <c r="I27" s="62"/>
    </row>
    <row r="28" spans="1:9" ht="37.5" customHeight="1" x14ac:dyDescent="0.2">
      <c r="A28" s="109">
        <v>8</v>
      </c>
      <c r="B28" s="133" t="s">
        <v>465</v>
      </c>
      <c r="C28" s="115">
        <v>1</v>
      </c>
      <c r="D28" s="120"/>
      <c r="E28" s="120"/>
      <c r="F28" s="115"/>
      <c r="G28" s="115"/>
      <c r="H28" s="63"/>
      <c r="I28" s="62"/>
    </row>
    <row r="29" spans="1:9" x14ac:dyDescent="0.2">
      <c r="A29" s="208" t="s">
        <v>503</v>
      </c>
      <c r="B29" s="209"/>
      <c r="C29" s="209"/>
      <c r="D29" s="209"/>
      <c r="E29" s="209"/>
      <c r="F29" s="209"/>
      <c r="G29" s="209"/>
      <c r="H29" s="210"/>
      <c r="I29" s="134"/>
    </row>
    <row r="30" spans="1:9" ht="54.75" customHeight="1" x14ac:dyDescent="0.2">
      <c r="A30" s="109">
        <v>1</v>
      </c>
      <c r="B30" s="133" t="s">
        <v>491</v>
      </c>
      <c r="C30" s="115">
        <v>1</v>
      </c>
      <c r="D30" s="115"/>
      <c r="E30" s="115"/>
      <c r="F30" s="115"/>
      <c r="G30" s="115"/>
      <c r="H30" s="62"/>
      <c r="I30" s="62"/>
    </row>
    <row r="31" spans="1:9" ht="45.75" customHeight="1" x14ac:dyDescent="0.2">
      <c r="A31" s="109">
        <v>2</v>
      </c>
      <c r="B31" s="133" t="s">
        <v>490</v>
      </c>
      <c r="C31" s="115">
        <v>1</v>
      </c>
      <c r="D31" s="115"/>
      <c r="E31" s="115"/>
      <c r="F31" s="115"/>
      <c r="G31" s="115"/>
      <c r="H31" s="62"/>
      <c r="I31" s="62"/>
    </row>
    <row r="32" spans="1:9" ht="36.75" customHeight="1" x14ac:dyDescent="0.2">
      <c r="A32" s="109">
        <v>3</v>
      </c>
      <c r="B32" s="133" t="s">
        <v>466</v>
      </c>
      <c r="C32" s="115"/>
      <c r="D32" s="115">
        <v>1</v>
      </c>
      <c r="E32" s="115"/>
      <c r="F32" s="115"/>
      <c r="G32" s="115"/>
      <c r="H32" s="62"/>
      <c r="I32" s="62"/>
    </row>
    <row r="33" spans="1:9" ht="52.5" customHeight="1" x14ac:dyDescent="0.2">
      <c r="A33" s="109">
        <v>4</v>
      </c>
      <c r="B33" s="133" t="s">
        <v>467</v>
      </c>
      <c r="C33" s="115">
        <v>1</v>
      </c>
      <c r="D33" s="115"/>
      <c r="E33" s="115"/>
      <c r="F33" s="115"/>
      <c r="G33" s="115"/>
      <c r="H33" s="62"/>
      <c r="I33" s="62"/>
    </row>
    <row r="34" spans="1:9" ht="36" customHeight="1" x14ac:dyDescent="0.2">
      <c r="A34" s="109">
        <v>5</v>
      </c>
      <c r="B34" s="133" t="s">
        <v>494</v>
      </c>
      <c r="C34" s="115">
        <v>1</v>
      </c>
      <c r="D34" s="115"/>
      <c r="E34" s="115"/>
      <c r="F34" s="115"/>
      <c r="G34" s="115"/>
      <c r="H34" s="62"/>
      <c r="I34" s="62"/>
    </row>
    <row r="35" spans="1:9" ht="52.5" customHeight="1" x14ac:dyDescent="0.2">
      <c r="A35" s="109">
        <v>6</v>
      </c>
      <c r="B35" s="133" t="s">
        <v>469</v>
      </c>
      <c r="C35" s="115">
        <v>1</v>
      </c>
      <c r="D35" s="115"/>
      <c r="E35" s="115"/>
      <c r="F35" s="115"/>
      <c r="G35" s="115"/>
      <c r="H35" s="62"/>
      <c r="I35" s="62"/>
    </row>
    <row r="36" spans="1:9" ht="54" customHeight="1" x14ac:dyDescent="0.2">
      <c r="A36" s="109">
        <v>7</v>
      </c>
      <c r="B36" s="133" t="s">
        <v>470</v>
      </c>
      <c r="C36" s="115">
        <v>1</v>
      </c>
      <c r="D36" s="115"/>
      <c r="E36" s="115"/>
      <c r="F36" s="115"/>
      <c r="G36" s="115"/>
      <c r="H36" s="62"/>
      <c r="I36" s="62"/>
    </row>
    <row r="37" spans="1:9" ht="34.5" customHeight="1" x14ac:dyDescent="0.2">
      <c r="A37" s="109">
        <v>8</v>
      </c>
      <c r="B37" s="133" t="s">
        <v>471</v>
      </c>
      <c r="C37" s="115">
        <v>1</v>
      </c>
      <c r="D37" s="120"/>
      <c r="E37" s="120"/>
      <c r="F37" s="115"/>
      <c r="G37" s="115"/>
      <c r="H37" s="63"/>
      <c r="I37" s="62"/>
    </row>
    <row r="38" spans="1:9" ht="51" customHeight="1" x14ac:dyDescent="0.2">
      <c r="A38" s="109">
        <v>9</v>
      </c>
      <c r="B38" s="133" t="s">
        <v>472</v>
      </c>
      <c r="C38" s="115">
        <v>1</v>
      </c>
      <c r="D38" s="120"/>
      <c r="E38" s="120"/>
      <c r="F38" s="115"/>
      <c r="G38" s="115"/>
      <c r="H38" s="63"/>
      <c r="I38" s="63"/>
    </row>
    <row r="39" spans="1:9" x14ac:dyDescent="0.2">
      <c r="B39" s="76" t="s">
        <v>59</v>
      </c>
      <c r="C39" s="110">
        <f>SUM(C5:C38)</f>
        <v>21</v>
      </c>
      <c r="D39" s="110">
        <f>SUM(D5:D38)</f>
        <v>4</v>
      </c>
      <c r="E39" s="110">
        <f>SUM(E5:E38)</f>
        <v>3</v>
      </c>
      <c r="F39" s="110">
        <f>SUM(F5:F38)</f>
        <v>2</v>
      </c>
      <c r="G39" s="110">
        <f>SUM(G4:G38)</f>
        <v>0</v>
      </c>
      <c r="H39" s="121"/>
      <c r="I39" s="67"/>
    </row>
    <row r="40" spans="1:9" x14ac:dyDescent="0.2">
      <c r="B40" s="76" t="s">
        <v>60</v>
      </c>
      <c r="C40" s="109">
        <f>C39*3</f>
        <v>63</v>
      </c>
      <c r="D40" s="109">
        <f>D39*2</f>
        <v>8</v>
      </c>
      <c r="E40" s="109">
        <f>E39*1</f>
        <v>3</v>
      </c>
      <c r="F40" s="109">
        <f>F39*0</f>
        <v>0</v>
      </c>
      <c r="G40" s="109"/>
    </row>
    <row r="41" spans="1:9" ht="21.75" thickBot="1" x14ac:dyDescent="0.25">
      <c r="E41" s="70"/>
      <c r="F41" s="70"/>
    </row>
    <row r="42" spans="1:9" ht="21.75" thickBot="1" x14ac:dyDescent="0.25">
      <c r="B42" s="148" t="s">
        <v>55</v>
      </c>
      <c r="E42" s="135"/>
      <c r="F42" s="136" t="s">
        <v>117</v>
      </c>
      <c r="G42" s="137">
        <f>SUM(C40:F40)/SUM(C39:F39)</f>
        <v>2.4666666666666668</v>
      </c>
    </row>
    <row r="43" spans="1:9" x14ac:dyDescent="0.2">
      <c r="B43" s="145" t="s">
        <v>391</v>
      </c>
    </row>
    <row r="44" spans="1:9" x14ac:dyDescent="0.2">
      <c r="B44" s="146" t="s">
        <v>392</v>
      </c>
    </row>
    <row r="45" spans="1:9" x14ac:dyDescent="0.2">
      <c r="B45" s="146" t="s">
        <v>393</v>
      </c>
    </row>
    <row r="46" spans="1:9" x14ac:dyDescent="0.2">
      <c r="B46" s="146" t="s">
        <v>394</v>
      </c>
    </row>
    <row r="47" spans="1:9" ht="21.75" thickBot="1" x14ac:dyDescent="0.25">
      <c r="B47" s="147" t="s">
        <v>52</v>
      </c>
    </row>
    <row r="56" spans="2:9" ht="53.25" customHeight="1" x14ac:dyDescent="0.2">
      <c r="C56" s="108" t="s">
        <v>372</v>
      </c>
      <c r="D56" s="108" t="s">
        <v>373</v>
      </c>
      <c r="E56" s="108" t="s">
        <v>374</v>
      </c>
      <c r="F56" s="108" t="s">
        <v>375</v>
      </c>
      <c r="G56" s="206" t="s">
        <v>58</v>
      </c>
    </row>
    <row r="57" spans="2:9" x14ac:dyDescent="0.2">
      <c r="B57" s="66"/>
      <c r="C57" s="109">
        <v>3</v>
      </c>
      <c r="D57" s="109">
        <v>2</v>
      </c>
      <c r="E57" s="109">
        <v>1</v>
      </c>
      <c r="F57" s="109">
        <v>0</v>
      </c>
      <c r="G57" s="207"/>
    </row>
    <row r="58" spans="2:9" ht="43.5" customHeight="1" x14ac:dyDescent="0.2">
      <c r="B58" s="140" t="str">
        <f>A4</f>
        <v xml:space="preserve">ด้านที่ 1 : โครงสร้างการติดตามประเมินผล การทำงานและความสามารถในการดำเนินงาน (M&amp;E Structure , Function and Capabilities) </v>
      </c>
      <c r="C58" s="112">
        <f>SUM(C5:C10)</f>
        <v>4</v>
      </c>
      <c r="D58" s="112">
        <f>SUM(D5:D8)</f>
        <v>0</v>
      </c>
      <c r="E58" s="112">
        <f>SUM(E5:E8)</f>
        <v>1</v>
      </c>
      <c r="F58" s="112">
        <f>SUM(F5:F10)</f>
        <v>1</v>
      </c>
      <c r="G58" s="112">
        <f>SUM(G5:G10)</f>
        <v>0</v>
      </c>
    </row>
    <row r="59" spans="2:9" x14ac:dyDescent="0.2">
      <c r="B59" s="113" t="s">
        <v>60</v>
      </c>
      <c r="C59" s="111">
        <f>C58*3</f>
        <v>12</v>
      </c>
      <c r="D59" s="111">
        <f>D58*2</f>
        <v>0</v>
      </c>
      <c r="E59" s="111">
        <f>E58*1</f>
        <v>1</v>
      </c>
      <c r="F59" s="111">
        <f>F58*0</f>
        <v>0</v>
      </c>
      <c r="G59" s="111"/>
      <c r="H59" s="114">
        <f>SUM(C59:F59)/SUM(C58:F58)</f>
        <v>2.1666666666666665</v>
      </c>
      <c r="I59" s="114"/>
    </row>
    <row r="60" spans="2:9" x14ac:dyDescent="0.2">
      <c r="B60" s="140" t="str">
        <f>A11</f>
        <v xml:space="preserve">ด้านที่ 2 : นิยามตัวชี้วัดและแนวทางการรายงาน (Indicator definition and Reporting guidelines) </v>
      </c>
      <c r="C60" s="112">
        <f>SUM(C12:C15)</f>
        <v>3</v>
      </c>
      <c r="D60" s="112">
        <f>SUM(D12)</f>
        <v>0</v>
      </c>
      <c r="E60" s="112">
        <f>SUM(E12)</f>
        <v>1</v>
      </c>
      <c r="F60" s="112">
        <f>SUM(F12:F15)</f>
        <v>0</v>
      </c>
      <c r="G60" s="112">
        <f>SUM(G12:G15)</f>
        <v>0</v>
      </c>
    </row>
    <row r="61" spans="2:9" x14ac:dyDescent="0.2">
      <c r="B61" s="113" t="s">
        <v>60</v>
      </c>
      <c r="C61" s="111">
        <f>C60*3</f>
        <v>9</v>
      </c>
      <c r="D61" s="111">
        <f>D60*2</f>
        <v>0</v>
      </c>
      <c r="E61" s="111">
        <f>E60*1</f>
        <v>1</v>
      </c>
      <c r="F61" s="111">
        <f>F60*0</f>
        <v>0</v>
      </c>
      <c r="G61" s="111"/>
      <c r="H61" s="114">
        <f>SUM(C61:F61)/SUM(C60:F60)</f>
        <v>2.5</v>
      </c>
      <c r="I61" s="114"/>
    </row>
    <row r="62" spans="2:9" ht="42" customHeight="1" x14ac:dyDescent="0.2">
      <c r="B62" s="140" t="str">
        <f>A16</f>
        <v xml:space="preserve">ด้านที่ 3 : การเก็บรวบรวมข้อมูลและแบบฟอร์มการรายงาน (Data collection tools and Reporting forms) </v>
      </c>
      <c r="C62" s="112">
        <f>SUM(C17:C19)</f>
        <v>2</v>
      </c>
      <c r="D62" s="112">
        <f>SUM(D18)</f>
        <v>0</v>
      </c>
      <c r="E62" s="112">
        <f>SUM(E18)</f>
        <v>1</v>
      </c>
      <c r="F62" s="112">
        <f>SUM(F17:F19)</f>
        <v>0</v>
      </c>
      <c r="G62" s="112">
        <f>SUM(G17:G19)</f>
        <v>0</v>
      </c>
    </row>
    <row r="63" spans="2:9" x14ac:dyDescent="0.2">
      <c r="B63" s="113" t="s">
        <v>60</v>
      </c>
      <c r="C63" s="111">
        <f>C62*3</f>
        <v>6</v>
      </c>
      <c r="D63" s="111">
        <f>D62*2</f>
        <v>0</v>
      </c>
      <c r="E63" s="111">
        <f>E62*1</f>
        <v>1</v>
      </c>
      <c r="F63" s="111">
        <f>F62*0</f>
        <v>0</v>
      </c>
      <c r="G63" s="111"/>
      <c r="H63" s="114">
        <f>SUM(C63:F63)/SUM(C62:F62)</f>
        <v>2.3333333333333335</v>
      </c>
      <c r="I63" s="114"/>
    </row>
    <row r="64" spans="2:9" x14ac:dyDescent="0.2">
      <c r="B64" s="140" t="str">
        <f>A20</f>
        <v xml:space="preserve">ด้านที่ 4 : คุณภาพข้อมูลและการกำกับดูแล (Data quality and Supervision) </v>
      </c>
      <c r="C64" s="112">
        <f>SUM(C21:C28)</f>
        <v>4</v>
      </c>
      <c r="D64" s="112">
        <f>SUM(D21:D27)</f>
        <v>3</v>
      </c>
      <c r="E64" s="112">
        <f>SUM(E21:E27)</f>
        <v>0</v>
      </c>
      <c r="F64" s="112">
        <f>SUM(F21:F28)</f>
        <v>1</v>
      </c>
      <c r="G64" s="112">
        <f>SUM(G21:G28)</f>
        <v>0</v>
      </c>
    </row>
    <row r="65" spans="2:9" x14ac:dyDescent="0.2">
      <c r="B65" s="113" t="s">
        <v>60</v>
      </c>
      <c r="C65" s="111">
        <f>C64*3</f>
        <v>12</v>
      </c>
      <c r="D65" s="111">
        <f>D64*2</f>
        <v>6</v>
      </c>
      <c r="E65" s="111">
        <f>E64*1</f>
        <v>0</v>
      </c>
      <c r="F65" s="111">
        <f>F64*0</f>
        <v>0</v>
      </c>
      <c r="G65" s="111"/>
      <c r="H65" s="114">
        <f>SUM(C65:F65)/SUM(C64:F64)</f>
        <v>2.25</v>
      </c>
      <c r="I65" s="114"/>
    </row>
    <row r="66" spans="2:9" ht="45" customHeight="1" x14ac:dyDescent="0.2">
      <c r="B66" s="140" t="str">
        <f>A29</f>
        <v xml:space="preserve">ด้านที่ 5 การบำรุงรักษาข้อมูลและความลับ การจัดเก็บข้อมูลและการป้องกัน (Data maintenance and Confidentiality, Data capital and Protection) </v>
      </c>
      <c r="C66" s="112">
        <f>SUM(C30:C38)</f>
        <v>8</v>
      </c>
      <c r="D66" s="112">
        <f>SUM(D30:D36)</f>
        <v>1</v>
      </c>
      <c r="E66" s="112">
        <f>SUM(E30:E36)</f>
        <v>0</v>
      </c>
      <c r="F66" s="112">
        <f>SUM(F30:F38)</f>
        <v>0</v>
      </c>
      <c r="G66" s="112">
        <f>SUM(G30:G38)</f>
        <v>0</v>
      </c>
    </row>
    <row r="67" spans="2:9" x14ac:dyDescent="0.2">
      <c r="B67" s="113" t="s">
        <v>60</v>
      </c>
      <c r="C67" s="111">
        <f>C66*3</f>
        <v>24</v>
      </c>
      <c r="D67" s="111">
        <f>D66*2</f>
        <v>2</v>
      </c>
      <c r="E67" s="111">
        <f>E66*1</f>
        <v>0</v>
      </c>
      <c r="F67" s="111">
        <f>F66*0</f>
        <v>0</v>
      </c>
      <c r="G67" s="111"/>
      <c r="H67" s="114">
        <f>SUM(C67:F67)/SUM(C66:F66)</f>
        <v>2.8888888888888888</v>
      </c>
      <c r="I67" s="114"/>
    </row>
    <row r="68" spans="2:9" x14ac:dyDescent="0.2">
      <c r="B68" s="77"/>
      <c r="C68" s="112">
        <f>C58+C60+C62+C64+C66</f>
        <v>21</v>
      </c>
      <c r="D68" s="112">
        <f>D58+D60+D62+D64+D66</f>
        <v>4</v>
      </c>
      <c r="E68" s="112">
        <f>E58+E60+E62+E64+E66</f>
        <v>3</v>
      </c>
      <c r="F68" s="112">
        <f>F58+F60+F62+F64+F66</f>
        <v>2</v>
      </c>
      <c r="G68" s="112">
        <f>G58+G60+G62+G64+G66</f>
        <v>0</v>
      </c>
    </row>
    <row r="69" spans="2:9" ht="23.25" customHeight="1" x14ac:dyDescent="0.2">
      <c r="B69" s="139"/>
      <c r="C69" s="111">
        <f>C68*3</f>
        <v>63</v>
      </c>
      <c r="D69" s="111">
        <f>D68*2</f>
        <v>8</v>
      </c>
      <c r="E69" s="111">
        <f>E68*1</f>
        <v>3</v>
      </c>
      <c r="F69" s="111">
        <f>F68*0</f>
        <v>0</v>
      </c>
      <c r="G69" s="111"/>
      <c r="H69" s="138">
        <f>SUM(C69:F69)/SUM(C68:F68)</f>
        <v>2.4666666666666668</v>
      </c>
      <c r="I69" s="138"/>
    </row>
  </sheetData>
  <mergeCells count="12">
    <mergeCell ref="G56:G57"/>
    <mergeCell ref="A16:G16"/>
    <mergeCell ref="A20:G20"/>
    <mergeCell ref="A29:H29"/>
    <mergeCell ref="I1:I3"/>
    <mergeCell ref="A11:G11"/>
    <mergeCell ref="A1:A3"/>
    <mergeCell ref="B1:B3"/>
    <mergeCell ref="C1:G1"/>
    <mergeCell ref="H1:H3"/>
    <mergeCell ref="G2:G3"/>
    <mergeCell ref="A4:G4"/>
  </mergeCells>
  <conditionalFormatting sqref="C5">
    <cfRule type="colorScale" priority="1">
      <colorScale>
        <cfvo type="num" val="1"/>
        <cfvo type="max"/>
        <color rgb="FFFF7128"/>
        <color rgb="FF00B050"/>
      </colorScale>
    </cfRule>
  </conditionalFormatting>
  <conditionalFormatting sqref="C6">
    <cfRule type="colorScale" priority="6">
      <colorScale>
        <cfvo type="num" val="1"/>
        <cfvo type="max"/>
        <color rgb="FFFF7128"/>
        <color rgb="FF00B050"/>
      </colorScale>
    </cfRule>
  </conditionalFormatting>
  <conditionalFormatting sqref="C17:C18">
    <cfRule type="colorScale" priority="3">
      <colorScale>
        <cfvo type="num" val="1"/>
        <cfvo type="max"/>
        <color rgb="FFFF7128"/>
        <color rgb="FF00B050"/>
      </colorScale>
    </cfRule>
  </conditionalFormatting>
  <conditionalFormatting sqref="C19">
    <cfRule type="colorScale" priority="62">
      <colorScale>
        <cfvo type="num" val="1"/>
        <cfvo type="max"/>
        <color rgb="FFFF7128"/>
        <color rgb="FF00B050"/>
      </colorScale>
    </cfRule>
  </conditionalFormatting>
  <conditionalFormatting sqref="C40">
    <cfRule type="cellIs" dxfId="3" priority="28" operator="greaterThan">
      <formula>188</formula>
    </cfRule>
  </conditionalFormatting>
  <conditionalFormatting sqref="C12:D13 C14">
    <cfRule type="colorScale" priority="56">
      <colorScale>
        <cfvo type="num" val="1"/>
        <cfvo type="max"/>
        <color rgb="FFFF7128"/>
        <color rgb="FF00B050"/>
      </colorScale>
    </cfRule>
  </conditionalFormatting>
  <conditionalFormatting sqref="C15:D15">
    <cfRule type="colorScale" priority="57">
      <colorScale>
        <cfvo type="num" val="1"/>
        <cfvo type="max"/>
        <color rgb="FFFF7128"/>
        <color rgb="FF00B050"/>
      </colorScale>
    </cfRule>
  </conditionalFormatting>
  <conditionalFormatting sqref="C10:G10 G7:G9">
    <cfRule type="colorScale" priority="55">
      <colorScale>
        <cfvo type="num" val="1"/>
        <cfvo type="max"/>
        <color rgb="FFFF7128"/>
        <color rgb="FF00B050"/>
      </colorScale>
    </cfRule>
  </conditionalFormatting>
  <conditionalFormatting sqref="C21:G28">
    <cfRule type="colorScale" priority="63">
      <colorScale>
        <cfvo type="num" val="1"/>
        <cfvo type="max"/>
        <color rgb="FFFF7128"/>
        <color rgb="FF00B050"/>
      </colorScale>
    </cfRule>
  </conditionalFormatting>
  <conditionalFormatting sqref="C30:G38">
    <cfRule type="colorScale" priority="59">
      <colorScale>
        <cfvo type="num" val="1"/>
        <cfvo type="max"/>
        <color rgb="FFFF7128"/>
        <color rgb="FF00B050"/>
      </colorScale>
    </cfRule>
  </conditionalFormatting>
  <conditionalFormatting sqref="D5:D6 C7:C9 G5:G6">
    <cfRule type="colorScale" priority="54">
      <colorScale>
        <cfvo type="num" val="1"/>
        <cfvo type="max"/>
        <color rgb="FFFF7128"/>
        <color rgb="FF00B050"/>
      </colorScale>
    </cfRule>
  </conditionalFormatting>
  <conditionalFormatting sqref="D14">
    <cfRule type="colorScale" priority="4">
      <colorScale>
        <cfvo type="num" val="1"/>
        <cfvo type="max"/>
        <color rgb="FFFF7128"/>
        <color rgb="FF00B050"/>
      </colorScale>
    </cfRule>
  </conditionalFormatting>
  <conditionalFormatting sqref="D17:D18">
    <cfRule type="colorScale" priority="61">
      <colorScale>
        <cfvo type="num" val="1"/>
        <cfvo type="max"/>
        <color rgb="FFFF7128"/>
        <color rgb="FF00B050"/>
      </colorScale>
    </cfRule>
  </conditionalFormatting>
  <conditionalFormatting sqref="D19">
    <cfRule type="colorScale" priority="2">
      <colorScale>
        <cfvo type="num" val="1"/>
        <cfvo type="max"/>
        <color rgb="FFFF7128"/>
        <color rgb="FF00B050"/>
      </colorScale>
    </cfRule>
  </conditionalFormatting>
  <conditionalFormatting sqref="D40">
    <cfRule type="cellIs" dxfId="2" priority="27" operator="greaterThan">
      <formula>141</formula>
    </cfRule>
  </conditionalFormatting>
  <conditionalFormatting sqref="D7:E9">
    <cfRule type="colorScale" priority="5">
      <colorScale>
        <cfvo type="num" val="1"/>
        <cfvo type="max"/>
        <color rgb="FFFF7128"/>
        <color rgb="FF00B050"/>
      </colorScale>
    </cfRule>
  </conditionalFormatting>
  <conditionalFormatting sqref="E5:E6">
    <cfRule type="colorScale" priority="21">
      <colorScale>
        <cfvo type="num" val="1"/>
        <cfvo type="max"/>
        <color rgb="FFFF7128"/>
        <color rgb="FF00B050"/>
      </colorScale>
    </cfRule>
  </conditionalFormatting>
  <conditionalFormatting sqref="E12:E14">
    <cfRule type="colorScale" priority="17">
      <colorScale>
        <cfvo type="num" val="1"/>
        <cfvo type="max"/>
        <color rgb="FFFF7128"/>
        <color rgb="FF00B050"/>
      </colorScale>
    </cfRule>
  </conditionalFormatting>
  <conditionalFormatting sqref="E15">
    <cfRule type="colorScale" priority="18">
      <colorScale>
        <cfvo type="num" val="1"/>
        <cfvo type="max"/>
        <color rgb="FFFF7128"/>
        <color rgb="FF00B050"/>
      </colorScale>
    </cfRule>
  </conditionalFormatting>
  <conditionalFormatting sqref="E17:E18">
    <cfRule type="colorScale" priority="11">
      <colorScale>
        <cfvo type="num" val="1"/>
        <cfvo type="max"/>
        <color rgb="FFFF7128"/>
        <color rgb="FF00B050"/>
      </colorScale>
    </cfRule>
  </conditionalFormatting>
  <conditionalFormatting sqref="E19">
    <cfRule type="colorScale" priority="12">
      <colorScale>
        <cfvo type="num" val="1"/>
        <cfvo type="max"/>
        <color rgb="FFFF7128"/>
        <color rgb="FF00B050"/>
      </colorScale>
    </cfRule>
  </conditionalFormatting>
  <conditionalFormatting sqref="E40">
    <cfRule type="cellIs" dxfId="1" priority="25" operator="greaterThan">
      <formula>94</formula>
    </cfRule>
  </conditionalFormatting>
  <conditionalFormatting sqref="F5:F6">
    <cfRule type="colorScale" priority="19">
      <colorScale>
        <cfvo type="num" val="1"/>
        <cfvo type="max"/>
        <color rgb="FFFF7128"/>
        <color rgb="FF00B050"/>
      </colorScale>
    </cfRule>
  </conditionalFormatting>
  <conditionalFormatting sqref="F7:F9">
    <cfRule type="colorScale" priority="20">
      <colorScale>
        <cfvo type="num" val="1"/>
        <cfvo type="max"/>
        <color rgb="FFFF7128"/>
        <color rgb="FF00B050"/>
      </colorScale>
    </cfRule>
  </conditionalFormatting>
  <conditionalFormatting sqref="F12:F14">
    <cfRule type="colorScale" priority="15">
      <colorScale>
        <cfvo type="num" val="1"/>
        <cfvo type="max"/>
        <color rgb="FFFF7128"/>
        <color rgb="FF00B050"/>
      </colorScale>
    </cfRule>
  </conditionalFormatting>
  <conditionalFormatting sqref="F15">
    <cfRule type="colorScale" priority="16">
      <colorScale>
        <cfvo type="num" val="1"/>
        <cfvo type="max"/>
        <color rgb="FFFF7128"/>
        <color rgb="FF00B050"/>
      </colorScale>
    </cfRule>
  </conditionalFormatting>
  <conditionalFormatting sqref="F17:F18">
    <cfRule type="colorScale" priority="9">
      <colorScale>
        <cfvo type="num" val="1"/>
        <cfvo type="max"/>
        <color rgb="FFFF7128"/>
        <color rgb="FF00B050"/>
      </colorScale>
    </cfRule>
  </conditionalFormatting>
  <conditionalFormatting sqref="F19">
    <cfRule type="colorScale" priority="10">
      <colorScale>
        <cfvo type="num" val="1"/>
        <cfvo type="max"/>
        <color rgb="FFFF7128"/>
        <color rgb="FF00B050"/>
      </colorScale>
    </cfRule>
  </conditionalFormatting>
  <conditionalFormatting sqref="F40">
    <cfRule type="cellIs" dxfId="0" priority="24" operator="greaterThan">
      <formula>47</formula>
    </cfRule>
  </conditionalFormatting>
  <conditionalFormatting sqref="G12:G14">
    <cfRule type="colorScale" priority="13">
      <colorScale>
        <cfvo type="num" val="1"/>
        <cfvo type="max"/>
        <color rgb="FFFF7128"/>
        <color rgb="FF00B050"/>
      </colorScale>
    </cfRule>
  </conditionalFormatting>
  <conditionalFormatting sqref="G15">
    <cfRule type="colorScale" priority="14">
      <colorScale>
        <cfvo type="num" val="1"/>
        <cfvo type="max"/>
        <color rgb="FFFF7128"/>
        <color rgb="FF00B050"/>
      </colorScale>
    </cfRule>
  </conditionalFormatting>
  <conditionalFormatting sqref="G17:G18">
    <cfRule type="colorScale" priority="7">
      <colorScale>
        <cfvo type="num" val="1"/>
        <cfvo type="max"/>
        <color rgb="FFFF7128"/>
        <color rgb="FF00B050"/>
      </colorScale>
    </cfRule>
  </conditionalFormatting>
  <conditionalFormatting sqref="G19">
    <cfRule type="colorScale" priority="8">
      <colorScale>
        <cfvo type="num" val="1"/>
        <cfvo type="max"/>
        <color rgb="FFFF7128"/>
        <color rgb="FF00B050"/>
      </colorScale>
    </cfRule>
  </conditionalFormatting>
  <dataValidations xWindow="546" yWindow="399" count="3">
    <dataValidation type="decimal" allowBlank="1" showInputMessage="1" showErrorMessage="1" errorTitle="ป้อนข้อมูลผิดพลาด" error="ป้อนข้อมูลพิดพลาด กรุณาใส่ 1 เท่านั้น" prompt="ป้อนเลข 1 เท่านั้น" sqref="D7:G9 C17:G19 C12:G15 C30:G38 C10:G10" xr:uid="{00000000-0002-0000-0700-000000000000}">
      <formula1>1</formula1>
      <formula2>1</formula2>
    </dataValidation>
    <dataValidation type="decimal" allowBlank="1" showInputMessage="1" showErrorMessage="1" errorTitle="ป้อนข้อมูลพิดพลาด" error="ป้อนข้อมูลพิดพลาด กรุณาใส่ 1 เท่านั้น" prompt="ป้อนเลข 1 เท่านั้น" sqref="C5:C9 D5:G6" xr:uid="{00000000-0002-0000-0700-000001000000}">
      <formula1>1</formula1>
      <formula2>1</formula2>
    </dataValidation>
    <dataValidation type="decimal" allowBlank="1" showInputMessage="1" showErrorMessage="1" errorTitle="ป้อนข้อมูลผิดพลาด" error="ป้อนข้อมูลพิดพลาด กรุณาใส่ 1 เท่านั้น" prompt="ป้อนเลข1 เท่านั้น" sqref="C21:G28" xr:uid="{00000000-0002-0000-0700-000002000000}">
      <formula1>1</formula1>
      <formula2>1</formula2>
    </dataValidation>
  </dataValidations>
  <pageMargins left="0.31496062992125984" right="0.31496062992125984" top="0.39370078740157483" bottom="0.31496062992125984" header="0.31496062992125984" footer="0.31496062992125984"/>
  <pageSetup paperSize="9" scale="63" orientation="landscape" verticalDpi="300" r:id="rId1"/>
  <headerFooter>
    <oddFooter>&amp;Lการติดตามประเมินผลภายในภาพรวม และแผนการตรวจสอบ&amp;C (Overall Internal M and Audit Plan)&amp;R&amp;P of &amp;N</oddFoot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21</vt:i4>
      </vt:variant>
    </vt:vector>
  </HeadingPairs>
  <TitlesOfParts>
    <vt:vector size="31" baseType="lpstr">
      <vt:lpstr>เดิม</vt:lpstr>
      <vt:lpstr>ข้อคำถามInternal&amp;Audit</vt:lpstr>
      <vt:lpstr>Form สำหรับลงคะแนน_พี่จอยแก้ไข</vt:lpstr>
      <vt:lpstr>เมนู</vt:lpstr>
      <vt:lpstr>Definition old</vt:lpstr>
      <vt:lpstr>1.ใบปะหน้า</vt:lpstr>
      <vt:lpstr>2.คำนิยามการให้คะแนน</vt:lpstr>
      <vt:lpstr>คำนิยามการให้คะแนน (สำหรับถาม)</vt:lpstr>
      <vt:lpstr>3.การประเมินระบบ</vt:lpstr>
      <vt:lpstr>4.สรุปผลการประเมิน</vt:lpstr>
      <vt:lpstr>IA_DOC</vt:lpstr>
      <vt:lpstr>IA_DOC1</vt:lpstr>
      <vt:lpstr>PR_DDC</vt:lpstr>
      <vt:lpstr>'3.การประเมินระบบ'!Print_Titles</vt:lpstr>
      <vt:lpstr>'Form สำหรับลงคะแนน_พี่จอยแก้ไข'!Print_Titles</vt:lpstr>
      <vt:lpstr>'ข้อคำถามInternal&amp;Audit'!Print_Titles</vt:lpstr>
      <vt:lpstr>SR_00</vt:lpstr>
      <vt:lpstr>SR_001</vt:lpstr>
      <vt:lpstr>SR_01</vt:lpstr>
      <vt:lpstr>SR_011</vt:lpstr>
      <vt:lpstr>SR_02</vt:lpstr>
      <vt:lpstr>SSR_000</vt:lpstr>
      <vt:lpstr>SSR_BATS</vt:lpstr>
      <vt:lpstr>SSR_BTB</vt:lpstr>
      <vt:lpstr>SSR_NAMC</vt:lpstr>
      <vt:lpstr>SSR_WVFT</vt:lpstr>
      <vt:lpstr>Step</vt:lpstr>
      <vt:lpstr>type</vt:lpstr>
      <vt:lpstr>เดือน</vt:lpstr>
      <vt:lpstr>ปี</vt:lpstr>
      <vt:lpstr>วันที่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Atec</dc:creator>
  <cp:lastModifiedBy>Rawiporn Saoin</cp:lastModifiedBy>
  <cp:lastPrinted>2014-04-08T09:05:47Z</cp:lastPrinted>
  <dcterms:created xsi:type="dcterms:W3CDTF">2012-06-07T02:44:31Z</dcterms:created>
  <dcterms:modified xsi:type="dcterms:W3CDTF">2025-03-18T07:28:01Z</dcterms:modified>
</cp:coreProperties>
</file>